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4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definedNames>
    <definedName name="_xlnm.Print_Area" localSheetId="0">'2010'!$A$1:$E$32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<sst xmlns="http://schemas.openxmlformats.org/spreadsheetml/2006/main" count="561" uniqueCount="58">
  <si>
    <t>D</t>
  </si>
  <si>
    <t>categoria</t>
  </si>
  <si>
    <t>B</t>
  </si>
  <si>
    <t>C</t>
  </si>
  <si>
    <t>dipendente</t>
  </si>
  <si>
    <t>mensile</t>
  </si>
  <si>
    <t>annuo</t>
  </si>
  <si>
    <t>totale</t>
  </si>
  <si>
    <t>A</t>
  </si>
  <si>
    <t>Demontis Maria Gabriella</t>
  </si>
  <si>
    <t>Scano Marinella</t>
  </si>
  <si>
    <t>Meli Davide</t>
  </si>
  <si>
    <t>Casula Mario</t>
  </si>
  <si>
    <t>Diana Francesco</t>
  </si>
  <si>
    <t>Cossa Paola</t>
  </si>
  <si>
    <t>Tatti Antonia</t>
  </si>
  <si>
    <t>Perra Marisa</t>
  </si>
  <si>
    <t>Coghe Carmela</t>
  </si>
  <si>
    <t>Piga Valentina</t>
  </si>
  <si>
    <t>Musinu Giovanni</t>
  </si>
  <si>
    <t>Piras Francesco</t>
  </si>
  <si>
    <t>Atzeni Lussorio</t>
  </si>
  <si>
    <t>Melis Fabrizio</t>
  </si>
  <si>
    <t>Garau Rossana (*)</t>
  </si>
  <si>
    <t>Figus Emanuela</t>
  </si>
  <si>
    <t>Mameli Stefania</t>
  </si>
  <si>
    <t>Spiga Silvia</t>
  </si>
  <si>
    <t>Abis Maria Agnese</t>
  </si>
  <si>
    <t>Caria Valentina</t>
  </si>
  <si>
    <t>Lombardo Antonella</t>
  </si>
  <si>
    <t>Serra Susanna</t>
  </si>
  <si>
    <t xml:space="preserve">Marcomini Maria Grazia </t>
  </si>
  <si>
    <t>Scalas Emanuele</t>
  </si>
  <si>
    <t>Raschiotti Santina</t>
  </si>
  <si>
    <t>elenco dipendenti a tempo indeterminato al 01/01/2010 (DETRATTA QUOTA A)</t>
  </si>
  <si>
    <t>elenco dipendenti a tempo indeterminato al 31/12/2010 (DETRATTA QUOTA A)</t>
  </si>
  <si>
    <t>Paola Pilloni</t>
  </si>
  <si>
    <t>Mingioni Luca</t>
  </si>
  <si>
    <t>totale 27</t>
  </si>
  <si>
    <t>elenco dipendenti a tempo indeterminato al 01/01/2011 (DETRATTA QUOTA A)</t>
  </si>
  <si>
    <t>totale 24</t>
  </si>
  <si>
    <t>(*) part time 18 ore</t>
  </si>
  <si>
    <t>ALL. 5 DET. SERVIZIO FINANZIARIO N.54/2012</t>
  </si>
  <si>
    <t>elenco dipendenti a tempo indeterminato al 31/12/20111 (DETRATTA QUOTA A)</t>
  </si>
  <si>
    <t>elenco dipendenti a tempo indeterminato al 01/01/2012 (DETRATTA QUOTA A)</t>
  </si>
  <si>
    <t>elenco dipendenti a tempo indeterminato al 01/10/2012 (DETRATTA QUOTA A)</t>
  </si>
  <si>
    <t>totale 25</t>
  </si>
  <si>
    <t>De Blasi Roberta</t>
  </si>
  <si>
    <t>(*) part time 18 ore sino al 30 settembre e 32 ore per il resto</t>
  </si>
  <si>
    <t>elenco dipendenti a tempo indeterminato al 01/01/2013 (DETRATTA QUOTA A)</t>
  </si>
  <si>
    <t>(*) part time 32 ore</t>
  </si>
  <si>
    <t>Scanu Marinella</t>
  </si>
  <si>
    <t>totale 23</t>
  </si>
  <si>
    <t>elenco dipendenti a tempo indeterminato al 01/12/2013 (DETRATTA QUOTA A)</t>
  </si>
  <si>
    <t>ALL.5 DET. SERVIZIO FINANZIARIO N 92/2013</t>
  </si>
  <si>
    <t>elenco dipendenti a tempo indeterminato al 01/01/2014 (DETRATTA QUOTA A)</t>
  </si>
  <si>
    <t xml:space="preserve">elenco dipendenti a tempo indeterminato al 31/12/201 (DETRATTA QUOTA A) </t>
  </si>
  <si>
    <t>ALL.5 DET. SERVIZIO FINANZIARIO N. 15 del 03.02.2014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</si>
</sst>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0_ ;\-#,##0.00\ "/>
    <numFmt numFmtId="170" formatCode="_-* #,##0.0_-;\-* #,##0.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4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3" applyFont="1" applyAlignment="1">
      <alignment/>
    </xf>
    <xf numFmtId="0" fontId="2" fillId="0" borderId="0" xfId="0" applyFont="1" applyAlignment="1">
      <alignment/>
    </xf>
    <xf numFmtId="43" fontId="2" fillId="0" borderId="0" xfId="43" applyFont="1" applyAlignment="1">
      <alignment/>
    </xf>
    <xf numFmtId="43" fontId="3" fillId="0" borderId="10" xfId="43" applyFont="1" applyBorder="1" applyAlignment="1">
      <alignment horizontal="center"/>
    </xf>
    <xf numFmtId="43" fontId="2" fillId="0" borderId="0" xfId="43" applyFont="1" applyAlignment="1">
      <alignment horizontal="center"/>
    </xf>
    <xf numFmtId="43" fontId="1" fillId="0" borderId="0" xfId="43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33" borderId="10" xfId="43" applyFont="1" applyFill="1" applyBorder="1" applyAlignment="1">
      <alignment horizontal="center"/>
    </xf>
    <xf numFmtId="169" fontId="3" fillId="0" borderId="10" xfId="43" applyNumberFormat="1" applyFont="1" applyBorder="1" applyAlignment="1">
      <alignment horizontal="center"/>
    </xf>
    <xf numFmtId="0" fontId="0" fillId="0" borderId="0" xfId="0" applyFont="1" applyAlignment="1">
      <alignment shrinkToFi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3" fontId="3" fillId="0" borderId="10" xfId="43" applyFont="1" applyFill="1" applyBorder="1" applyAlignment="1">
      <alignment horizontal="center"/>
    </xf>
    <xf numFmtId="169" fontId="3" fillId="0" borderId="10" xfId="43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3" fontId="1" fillId="0" borderId="0" xfId="43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43" fontId="3" fillId="34" borderId="10" xfId="43" applyFont="1" applyFill="1" applyBorder="1" applyAlignment="1">
      <alignment horizontal="center"/>
    </xf>
    <xf numFmtId="169" fontId="3" fillId="34" borderId="10" xfId="4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43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10" xfId="43" applyNumberFormat="1" applyFont="1" applyBorder="1" applyAlignment="1">
      <alignment horizontal="center"/>
    </xf>
    <xf numFmtId="2" fontId="3" fillId="0" borderId="10" xfId="43" applyNumberFormat="1" applyFont="1" applyFill="1" applyBorder="1" applyAlignment="1">
      <alignment horizontal="center"/>
    </xf>
    <xf numFmtId="2" fontId="3" fillId="34" borderId="10" xfId="43" applyNumberFormat="1" applyFont="1" applyFill="1" applyBorder="1" applyAlignment="1">
      <alignment horizontal="center"/>
    </xf>
    <xf numFmtId="43" fontId="3" fillId="34" borderId="10" xfId="43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22">
      <selection activeCell="E19" sqref="E19"/>
    </sheetView>
  </sheetViews>
  <sheetFormatPr defaultColWidth="9.140625" defaultRowHeight="12.75"/>
  <cols>
    <col min="1" max="1" width="27.28125" style="1" customWidth="1"/>
    <col min="2" max="2" width="11.421875" style="1" customWidth="1"/>
    <col min="3" max="3" width="11.7109375" style="1" hidden="1" customWidth="1"/>
    <col min="4" max="4" width="15.140625" style="8" customWidth="1"/>
    <col min="5" max="5" width="16.28125" style="1" customWidth="1"/>
    <col min="6" max="7" width="11.7109375" style="1" customWidth="1"/>
    <col min="8" max="9" width="10.7109375" style="1" customWidth="1"/>
    <col min="10" max="16384" width="9.140625" style="1" customWidth="1"/>
  </cols>
  <sheetData>
    <row r="1" spans="1:9" ht="12.75">
      <c r="A1" s="33" t="s">
        <v>34</v>
      </c>
      <c r="B1" s="34"/>
      <c r="C1" s="34"/>
      <c r="D1" s="34"/>
      <c r="E1" s="35"/>
      <c r="I1" s="2"/>
    </row>
    <row r="2" spans="1:7" ht="12.75">
      <c r="A2" s="9" t="s">
        <v>4</v>
      </c>
      <c r="B2" s="9" t="s">
        <v>1</v>
      </c>
      <c r="C2" s="9"/>
      <c r="D2" s="9" t="s">
        <v>5</v>
      </c>
      <c r="E2" s="9" t="s">
        <v>6</v>
      </c>
      <c r="G2" s="2"/>
    </row>
    <row r="3" spans="1:7" ht="12.75">
      <c r="A3" s="9" t="s">
        <v>9</v>
      </c>
      <c r="B3" s="9" t="s">
        <v>8</v>
      </c>
      <c r="C3" s="9"/>
      <c r="D3" s="13">
        <v>32.4</v>
      </c>
      <c r="E3" s="14">
        <f>D3*12</f>
        <v>388.79999999999995</v>
      </c>
      <c r="G3" s="2"/>
    </row>
    <row r="4" spans="1:7" ht="12.75">
      <c r="A4" s="9" t="s">
        <v>10</v>
      </c>
      <c r="B4" s="9" t="s">
        <v>8</v>
      </c>
      <c r="C4" s="9"/>
      <c r="D4" s="13">
        <v>32.4</v>
      </c>
      <c r="E4" s="14">
        <f aca="true" t="shared" si="0" ref="E4:E28">D4*12</f>
        <v>388.79999999999995</v>
      </c>
      <c r="G4" s="2"/>
    </row>
    <row r="5" spans="1:7" ht="12.75">
      <c r="A5" s="9" t="s">
        <v>11</v>
      </c>
      <c r="B5" s="9" t="s">
        <v>2</v>
      </c>
      <c r="C5" s="9"/>
      <c r="D5" s="13">
        <v>35.58</v>
      </c>
      <c r="E5" s="14">
        <f t="shared" si="0"/>
        <v>426.96</v>
      </c>
      <c r="G5" s="2"/>
    </row>
    <row r="6" spans="1:7" ht="12.75">
      <c r="A6" s="9" t="s">
        <v>12</v>
      </c>
      <c r="B6" s="9" t="s">
        <v>2</v>
      </c>
      <c r="C6" s="5">
        <v>266.7</v>
      </c>
      <c r="D6" s="11">
        <v>35.58</v>
      </c>
      <c r="E6" s="14">
        <f t="shared" si="0"/>
        <v>426.96</v>
      </c>
      <c r="G6" s="2"/>
    </row>
    <row r="7" spans="1:7" ht="12.75">
      <c r="A7" s="9" t="s">
        <v>13</v>
      </c>
      <c r="B7" s="9" t="s">
        <v>2</v>
      </c>
      <c r="C7" s="5">
        <v>463.71</v>
      </c>
      <c r="D7" s="11">
        <v>35.58</v>
      </c>
      <c r="E7" s="14">
        <f t="shared" si="0"/>
        <v>426.96</v>
      </c>
      <c r="G7" s="2"/>
    </row>
    <row r="8" spans="1:7" ht="12.75">
      <c r="A8" s="9" t="s">
        <v>14</v>
      </c>
      <c r="B8" s="9" t="s">
        <v>2</v>
      </c>
      <c r="C8" s="5"/>
      <c r="D8" s="11">
        <v>35.58</v>
      </c>
      <c r="E8" s="14">
        <f t="shared" si="0"/>
        <v>426.96</v>
      </c>
      <c r="G8" s="2"/>
    </row>
    <row r="9" spans="1:7" ht="12.75">
      <c r="A9" s="9" t="s">
        <v>31</v>
      </c>
      <c r="B9" s="9" t="s">
        <v>2</v>
      </c>
      <c r="C9" s="5"/>
      <c r="D9" s="11">
        <v>35.58</v>
      </c>
      <c r="E9" s="14">
        <f t="shared" si="0"/>
        <v>426.96</v>
      </c>
      <c r="G9" s="2"/>
    </row>
    <row r="10" spans="1:7" ht="12.75">
      <c r="A10" s="9" t="s">
        <v>15</v>
      </c>
      <c r="B10" s="9" t="s">
        <v>2</v>
      </c>
      <c r="C10" s="5"/>
      <c r="D10" s="11">
        <v>35.58</v>
      </c>
      <c r="E10" s="14">
        <f t="shared" si="0"/>
        <v>426.96</v>
      </c>
      <c r="G10" s="2"/>
    </row>
    <row r="11" spans="1:7" ht="12.75">
      <c r="A11" s="9" t="s">
        <v>16</v>
      </c>
      <c r="B11" s="9" t="s">
        <v>2</v>
      </c>
      <c r="C11" s="5"/>
      <c r="D11" s="11">
        <v>35.58</v>
      </c>
      <c r="E11" s="14">
        <f t="shared" si="0"/>
        <v>426.96</v>
      </c>
      <c r="G11" s="2"/>
    </row>
    <row r="12" spans="1:7" ht="12.75">
      <c r="A12" s="9" t="s">
        <v>17</v>
      </c>
      <c r="B12" s="9" t="s">
        <v>2</v>
      </c>
      <c r="C12" s="5"/>
      <c r="D12" s="11">
        <v>35.58</v>
      </c>
      <c r="E12" s="14">
        <f t="shared" si="0"/>
        <v>426.96</v>
      </c>
      <c r="G12" s="2"/>
    </row>
    <row r="13" spans="1:7" ht="12.75">
      <c r="A13" s="9" t="s">
        <v>18</v>
      </c>
      <c r="B13" s="9" t="s">
        <v>3</v>
      </c>
      <c r="C13" s="5">
        <v>463.71</v>
      </c>
      <c r="D13" s="11">
        <v>41.46</v>
      </c>
      <c r="E13" s="14">
        <f t="shared" si="0"/>
        <v>497.52</v>
      </c>
      <c r="G13" s="2"/>
    </row>
    <row r="14" spans="1:7" ht="12.75">
      <c r="A14" s="9" t="s">
        <v>19</v>
      </c>
      <c r="B14" s="9" t="s">
        <v>3</v>
      </c>
      <c r="C14" s="5">
        <v>505.92</v>
      </c>
      <c r="D14" s="11">
        <v>41.46</v>
      </c>
      <c r="E14" s="14">
        <f t="shared" si="0"/>
        <v>497.52</v>
      </c>
      <c r="G14" s="2"/>
    </row>
    <row r="15" spans="1:7" ht="12.75">
      <c r="A15" s="9" t="s">
        <v>28</v>
      </c>
      <c r="B15" s="9" t="s">
        <v>3</v>
      </c>
      <c r="C15" s="5"/>
      <c r="D15" s="11">
        <v>41.46</v>
      </c>
      <c r="E15" s="14">
        <f t="shared" si="0"/>
        <v>497.52</v>
      </c>
      <c r="G15" s="2"/>
    </row>
    <row r="16" spans="1:9" ht="12.75">
      <c r="A16" s="9" t="s">
        <v>20</v>
      </c>
      <c r="B16" s="9" t="s">
        <v>3</v>
      </c>
      <c r="C16" s="5"/>
      <c r="D16" s="11">
        <v>41.46</v>
      </c>
      <c r="E16" s="14">
        <f t="shared" si="0"/>
        <v>497.52</v>
      </c>
      <c r="F16" s="2"/>
      <c r="G16" s="2"/>
      <c r="H16" s="2"/>
      <c r="I16" s="2"/>
    </row>
    <row r="17" spans="1:9" ht="12.75">
      <c r="A17" s="9" t="s">
        <v>21</v>
      </c>
      <c r="B17" s="9" t="s">
        <v>3</v>
      </c>
      <c r="C17" s="5"/>
      <c r="D17" s="11">
        <v>41.46</v>
      </c>
      <c r="E17" s="14">
        <f t="shared" si="0"/>
        <v>497.52</v>
      </c>
      <c r="F17" s="2"/>
      <c r="G17" s="2"/>
      <c r="H17" s="2"/>
      <c r="I17" s="2"/>
    </row>
    <row r="18" spans="1:9" ht="12.75">
      <c r="A18" s="14" t="s">
        <v>33</v>
      </c>
      <c r="B18" s="14" t="s">
        <v>3</v>
      </c>
      <c r="C18" s="15"/>
      <c r="D18" s="16">
        <v>41.46</v>
      </c>
      <c r="E18" s="14">
        <f t="shared" si="0"/>
        <v>497.52</v>
      </c>
      <c r="F18" s="2"/>
      <c r="G18" s="2"/>
      <c r="H18" s="2"/>
      <c r="I18" s="2"/>
    </row>
    <row r="19" spans="1:9" ht="12.75">
      <c r="A19" s="14" t="s">
        <v>19</v>
      </c>
      <c r="B19" s="14" t="s">
        <v>3</v>
      </c>
      <c r="C19" s="15"/>
      <c r="D19" s="16">
        <v>41.46</v>
      </c>
      <c r="E19" s="14">
        <f t="shared" si="0"/>
        <v>497.52</v>
      </c>
      <c r="F19" s="2"/>
      <c r="G19" s="2"/>
      <c r="H19" s="2"/>
      <c r="I19" s="2"/>
    </row>
    <row r="20" spans="1:9" ht="12.75">
      <c r="A20" s="9" t="s">
        <v>22</v>
      </c>
      <c r="B20" s="9" t="s">
        <v>3</v>
      </c>
      <c r="C20" s="5"/>
      <c r="D20" s="11">
        <v>41.46</v>
      </c>
      <c r="E20" s="14">
        <f t="shared" si="0"/>
        <v>497.52</v>
      </c>
      <c r="F20" s="2"/>
      <c r="G20" s="2"/>
      <c r="H20" s="2"/>
      <c r="I20" s="2"/>
    </row>
    <row r="21" spans="1:9" ht="12.75">
      <c r="A21" s="9" t="s">
        <v>23</v>
      </c>
      <c r="B21" s="9" t="s">
        <v>3</v>
      </c>
      <c r="C21" s="5"/>
      <c r="D21" s="11">
        <v>41.46</v>
      </c>
      <c r="E21" s="14">
        <f>(D21*12)/2</f>
        <v>248.76</v>
      </c>
      <c r="F21" s="2"/>
      <c r="G21" s="2"/>
      <c r="H21" s="2"/>
      <c r="I21" s="2"/>
    </row>
    <row r="22" spans="1:7" ht="12.75">
      <c r="A22" s="9" t="s">
        <v>24</v>
      </c>
      <c r="B22" s="9" t="s">
        <v>0</v>
      </c>
      <c r="C22" s="5">
        <v>1037.19</v>
      </c>
      <c r="D22" s="11">
        <v>46.95</v>
      </c>
      <c r="E22" s="14">
        <f t="shared" si="0"/>
        <v>563.4000000000001</v>
      </c>
      <c r="G22" s="2"/>
    </row>
    <row r="23" spans="1:7" ht="12.75">
      <c r="A23" s="14" t="s">
        <v>25</v>
      </c>
      <c r="B23" s="14" t="s">
        <v>0</v>
      </c>
      <c r="C23" s="15">
        <v>1802.44</v>
      </c>
      <c r="D23" s="16">
        <v>46.95</v>
      </c>
      <c r="E23" s="14">
        <f t="shared" si="0"/>
        <v>563.4000000000001</v>
      </c>
      <c r="G23" s="2"/>
    </row>
    <row r="24" spans="1:7" ht="12.75">
      <c r="A24" s="9" t="s">
        <v>27</v>
      </c>
      <c r="B24" s="9" t="s">
        <v>0</v>
      </c>
      <c r="C24" s="5"/>
      <c r="D24" s="11">
        <v>46.95</v>
      </c>
      <c r="E24" s="14">
        <f t="shared" si="0"/>
        <v>563.4000000000001</v>
      </c>
      <c r="G24" s="2"/>
    </row>
    <row r="25" spans="1:7" ht="12.75">
      <c r="A25" s="9" t="s">
        <v>26</v>
      </c>
      <c r="B25" s="9" t="s">
        <v>0</v>
      </c>
      <c r="C25" s="5"/>
      <c r="D25" s="11">
        <v>46.95</v>
      </c>
      <c r="E25" s="14">
        <f t="shared" si="0"/>
        <v>563.4000000000001</v>
      </c>
      <c r="G25" s="2"/>
    </row>
    <row r="26" spans="1:7" ht="12.75">
      <c r="A26" s="9" t="s">
        <v>30</v>
      </c>
      <c r="B26" s="9" t="s">
        <v>0</v>
      </c>
      <c r="C26" s="5"/>
      <c r="D26" s="11">
        <v>46.95</v>
      </c>
      <c r="E26" s="14">
        <f t="shared" si="0"/>
        <v>563.4000000000001</v>
      </c>
      <c r="G26" s="2"/>
    </row>
    <row r="27" spans="1:7" ht="12.75">
      <c r="A27" s="9" t="s">
        <v>29</v>
      </c>
      <c r="B27" s="9" t="s">
        <v>0</v>
      </c>
      <c r="C27" s="5"/>
      <c r="D27" s="11">
        <v>46.95</v>
      </c>
      <c r="E27" s="14">
        <f t="shared" si="0"/>
        <v>563.4000000000001</v>
      </c>
      <c r="G27" s="2"/>
    </row>
    <row r="28" spans="1:7" s="17" customFormat="1" ht="12.75">
      <c r="A28" s="14" t="s">
        <v>32</v>
      </c>
      <c r="B28" s="14" t="s">
        <v>0</v>
      </c>
      <c r="C28" s="15"/>
      <c r="D28" s="16">
        <v>46.95</v>
      </c>
      <c r="E28" s="14">
        <f t="shared" si="0"/>
        <v>563.4000000000001</v>
      </c>
      <c r="G28" s="18"/>
    </row>
    <row r="29" spans="1:7" s="17" customFormat="1" ht="12.75">
      <c r="A29" s="14" t="s">
        <v>37</v>
      </c>
      <c r="B29" s="14" t="s">
        <v>0</v>
      </c>
      <c r="C29" s="15"/>
      <c r="D29" s="16">
        <v>46.95</v>
      </c>
      <c r="E29" s="14">
        <f>+D29*12</f>
        <v>563.4000000000001</v>
      </c>
      <c r="G29" s="18"/>
    </row>
    <row r="30" spans="1:9" ht="12.75">
      <c r="A30" s="9" t="s">
        <v>38</v>
      </c>
      <c r="B30" s="9"/>
      <c r="C30" s="5"/>
      <c r="D30" s="10" t="s">
        <v>7</v>
      </c>
      <c r="E30" s="15">
        <f>SUM(E3:E29)</f>
        <v>12929.4</v>
      </c>
      <c r="F30" s="2"/>
      <c r="G30" s="2"/>
      <c r="H30" s="2"/>
      <c r="I30" s="2"/>
    </row>
    <row r="31" spans="1:9" ht="15">
      <c r="A31" s="3"/>
      <c r="B31" s="3"/>
      <c r="C31" s="3"/>
      <c r="D31" s="6"/>
      <c r="E31" s="4"/>
      <c r="F31" s="2"/>
      <c r="G31" s="2"/>
      <c r="H31" s="2"/>
      <c r="I31" s="2"/>
    </row>
    <row r="32" spans="1:9" ht="12.75">
      <c r="A32" s="12"/>
      <c r="B32" s="12"/>
      <c r="C32" s="12"/>
      <c r="D32" s="12"/>
      <c r="E32" s="12"/>
      <c r="F32" s="2"/>
      <c r="G32" s="2"/>
      <c r="H32" s="2"/>
      <c r="I32" s="2"/>
    </row>
    <row r="33" spans="1:9" ht="12.75">
      <c r="A33" s="33" t="s">
        <v>35</v>
      </c>
      <c r="B33" s="34"/>
      <c r="C33" s="34"/>
      <c r="D33" s="34"/>
      <c r="E33" s="35"/>
      <c r="F33" s="2"/>
      <c r="G33" s="2"/>
      <c r="H33" s="2"/>
      <c r="I33" s="2"/>
    </row>
    <row r="34" spans="1:9" ht="12.75">
      <c r="A34" s="9" t="s">
        <v>4</v>
      </c>
      <c r="B34" s="9" t="s">
        <v>1</v>
      </c>
      <c r="C34" s="9"/>
      <c r="D34" s="9" t="s">
        <v>5</v>
      </c>
      <c r="E34" s="9" t="s">
        <v>6</v>
      </c>
      <c r="F34" s="2"/>
      <c r="G34" s="2"/>
      <c r="H34" s="2"/>
      <c r="I34" s="2"/>
    </row>
    <row r="35" spans="1:9" ht="12.75">
      <c r="A35" s="9" t="s">
        <v>9</v>
      </c>
      <c r="B35" s="9" t="s">
        <v>8</v>
      </c>
      <c r="C35" s="9"/>
      <c r="D35" s="13">
        <v>32.4</v>
      </c>
      <c r="E35" s="14">
        <f>D35*12</f>
        <v>388.79999999999995</v>
      </c>
      <c r="F35" s="2"/>
      <c r="G35" s="2"/>
      <c r="H35" s="2"/>
      <c r="I35" s="2"/>
    </row>
    <row r="36" spans="1:9" ht="12.75">
      <c r="A36" s="9" t="s">
        <v>10</v>
      </c>
      <c r="B36" s="9" t="s">
        <v>8</v>
      </c>
      <c r="C36" s="9"/>
      <c r="D36" s="13">
        <v>32.4</v>
      </c>
      <c r="E36" s="14">
        <f aca="true" t="shared" si="1" ref="E36:E58">D36*12</f>
        <v>388.79999999999995</v>
      </c>
      <c r="F36" s="2"/>
      <c r="G36" s="2"/>
      <c r="H36" s="2"/>
      <c r="I36" s="2"/>
    </row>
    <row r="37" spans="1:9" ht="12.75">
      <c r="A37" s="9" t="s">
        <v>11</v>
      </c>
      <c r="B37" s="9" t="s">
        <v>2</v>
      </c>
      <c r="C37" s="9"/>
      <c r="D37" s="13">
        <v>35.58</v>
      </c>
      <c r="E37" s="14">
        <f t="shared" si="1"/>
        <v>426.96</v>
      </c>
      <c r="F37" s="2"/>
      <c r="G37" s="2"/>
      <c r="H37" s="2"/>
      <c r="I37" s="2"/>
    </row>
    <row r="38" spans="1:9" ht="12.75">
      <c r="A38" s="9" t="s">
        <v>12</v>
      </c>
      <c r="B38" s="9" t="s">
        <v>2</v>
      </c>
      <c r="C38" s="5">
        <v>266.7</v>
      </c>
      <c r="D38" s="11">
        <v>35.58</v>
      </c>
      <c r="E38" s="14">
        <f t="shared" si="1"/>
        <v>426.96</v>
      </c>
      <c r="F38" s="2"/>
      <c r="G38" s="2"/>
      <c r="H38" s="2"/>
      <c r="I38" s="2"/>
    </row>
    <row r="39" spans="1:9" ht="12.75">
      <c r="A39" s="9" t="s">
        <v>13</v>
      </c>
      <c r="B39" s="9" t="s">
        <v>2</v>
      </c>
      <c r="C39" s="5">
        <v>463.71</v>
      </c>
      <c r="D39" s="11">
        <v>35.58</v>
      </c>
      <c r="E39" s="14">
        <f t="shared" si="1"/>
        <v>426.96</v>
      </c>
      <c r="F39" s="2"/>
      <c r="G39" s="2"/>
      <c r="H39" s="2"/>
      <c r="I39" s="2"/>
    </row>
    <row r="40" spans="1:9" ht="12.75">
      <c r="A40" s="9" t="s">
        <v>14</v>
      </c>
      <c r="B40" s="9" t="s">
        <v>2</v>
      </c>
      <c r="C40" s="5"/>
      <c r="D40" s="11">
        <v>35.58</v>
      </c>
      <c r="E40" s="14">
        <f t="shared" si="1"/>
        <v>426.96</v>
      </c>
      <c r="F40" s="2"/>
      <c r="G40" s="2"/>
      <c r="H40" s="2"/>
      <c r="I40" s="2"/>
    </row>
    <row r="41" spans="1:9" ht="12.75">
      <c r="A41" s="9" t="s">
        <v>31</v>
      </c>
      <c r="B41" s="9" t="s">
        <v>2</v>
      </c>
      <c r="C41" s="5"/>
      <c r="D41" s="11">
        <v>35.58</v>
      </c>
      <c r="E41" s="14">
        <f t="shared" si="1"/>
        <v>426.96</v>
      </c>
      <c r="F41" s="2"/>
      <c r="G41" s="2"/>
      <c r="H41" s="2"/>
      <c r="I41" s="2"/>
    </row>
    <row r="42" spans="1:8" ht="12.75">
      <c r="A42" s="9" t="s">
        <v>15</v>
      </c>
      <c r="B42" s="9" t="s">
        <v>2</v>
      </c>
      <c r="C42" s="5"/>
      <c r="D42" s="11">
        <v>35.58</v>
      </c>
      <c r="E42" s="14">
        <f t="shared" si="1"/>
        <v>426.96</v>
      </c>
      <c r="F42" s="2"/>
      <c r="G42" s="2"/>
      <c r="H42" s="2"/>
    </row>
    <row r="43" spans="1:8" ht="12.75">
      <c r="A43" s="9" t="s">
        <v>16</v>
      </c>
      <c r="B43" s="9" t="s">
        <v>2</v>
      </c>
      <c r="C43" s="5"/>
      <c r="D43" s="11">
        <v>35.58</v>
      </c>
      <c r="E43" s="14">
        <f t="shared" si="1"/>
        <v>426.96</v>
      </c>
      <c r="F43" s="2"/>
      <c r="G43" s="2"/>
      <c r="H43" s="2"/>
    </row>
    <row r="44" spans="1:8" ht="12.75">
      <c r="A44" s="9" t="s">
        <v>17</v>
      </c>
      <c r="B44" s="9" t="s">
        <v>2</v>
      </c>
      <c r="C44" s="5"/>
      <c r="D44" s="11">
        <v>35.58</v>
      </c>
      <c r="E44" s="14">
        <f t="shared" si="1"/>
        <v>426.96</v>
      </c>
      <c r="F44" s="2"/>
      <c r="G44" s="2"/>
      <c r="H44" s="2"/>
    </row>
    <row r="45" spans="1:8" ht="12.75">
      <c r="A45" s="9" t="s">
        <v>18</v>
      </c>
      <c r="B45" s="9" t="s">
        <v>3</v>
      </c>
      <c r="C45" s="5">
        <v>463.71</v>
      </c>
      <c r="D45" s="11">
        <v>41.46</v>
      </c>
      <c r="E45" s="14">
        <f t="shared" si="1"/>
        <v>497.52</v>
      </c>
      <c r="F45" s="2"/>
      <c r="G45" s="2"/>
      <c r="H45" s="2"/>
    </row>
    <row r="46" spans="1:8" ht="12.75">
      <c r="A46" s="9" t="s">
        <v>19</v>
      </c>
      <c r="B46" s="9" t="s">
        <v>3</v>
      </c>
      <c r="C46" s="5">
        <v>505.92</v>
      </c>
      <c r="D46" s="11">
        <v>41.46</v>
      </c>
      <c r="E46" s="14">
        <f t="shared" si="1"/>
        <v>497.52</v>
      </c>
      <c r="F46" s="2"/>
      <c r="G46" s="2"/>
      <c r="H46" s="2"/>
    </row>
    <row r="47" spans="1:8" ht="12.75">
      <c r="A47" s="9" t="s">
        <v>28</v>
      </c>
      <c r="B47" s="9" t="s">
        <v>3</v>
      </c>
      <c r="C47" s="5"/>
      <c r="D47" s="11">
        <v>41.46</v>
      </c>
      <c r="E47" s="14">
        <f t="shared" si="1"/>
        <v>497.52</v>
      </c>
      <c r="F47" s="2"/>
      <c r="G47" s="2"/>
      <c r="H47" s="2"/>
    </row>
    <row r="48" spans="1:8" ht="12.75">
      <c r="A48" s="9" t="s">
        <v>20</v>
      </c>
      <c r="B48" s="9" t="s">
        <v>3</v>
      </c>
      <c r="C48" s="5"/>
      <c r="D48" s="11">
        <v>41.46</v>
      </c>
      <c r="E48" s="14">
        <f t="shared" si="1"/>
        <v>497.52</v>
      </c>
      <c r="F48" s="2"/>
      <c r="G48" s="2"/>
      <c r="H48" s="2"/>
    </row>
    <row r="49" spans="1:8" ht="12.75">
      <c r="A49" s="9" t="s">
        <v>21</v>
      </c>
      <c r="B49" s="9" t="s">
        <v>3</v>
      </c>
      <c r="C49" s="5"/>
      <c r="D49" s="11">
        <v>41.46</v>
      </c>
      <c r="E49" s="14">
        <f t="shared" si="1"/>
        <v>497.52</v>
      </c>
      <c r="F49" s="2"/>
      <c r="G49" s="2"/>
      <c r="H49" s="2"/>
    </row>
    <row r="50" spans="1:8" ht="12.75">
      <c r="A50" s="14" t="s">
        <v>36</v>
      </c>
      <c r="B50" s="14" t="s">
        <v>3</v>
      </c>
      <c r="C50" s="15"/>
      <c r="D50" s="16">
        <v>41.46</v>
      </c>
      <c r="E50" s="14">
        <f t="shared" si="1"/>
        <v>497.52</v>
      </c>
      <c r="F50" s="2"/>
      <c r="G50" s="2"/>
      <c r="H50" s="2"/>
    </row>
    <row r="51" spans="1:8" ht="12.75">
      <c r="A51" s="14" t="s">
        <v>19</v>
      </c>
      <c r="B51" s="14" t="s">
        <v>3</v>
      </c>
      <c r="C51" s="15"/>
      <c r="D51" s="16">
        <v>41.46</v>
      </c>
      <c r="E51" s="14">
        <f t="shared" si="1"/>
        <v>497.52</v>
      </c>
      <c r="F51" s="2"/>
      <c r="G51" s="2"/>
      <c r="H51" s="2"/>
    </row>
    <row r="52" spans="1:8" ht="12.75">
      <c r="A52" s="9" t="s">
        <v>22</v>
      </c>
      <c r="B52" s="9" t="s">
        <v>3</v>
      </c>
      <c r="C52" s="5"/>
      <c r="D52" s="11">
        <v>41.46</v>
      </c>
      <c r="E52" s="14">
        <f t="shared" si="1"/>
        <v>497.52</v>
      </c>
      <c r="F52" s="2"/>
      <c r="G52" s="2"/>
      <c r="H52" s="2"/>
    </row>
    <row r="53" spans="1:8" ht="12.75">
      <c r="A53" s="9" t="s">
        <v>23</v>
      </c>
      <c r="B53" s="9" t="s">
        <v>3</v>
      </c>
      <c r="C53" s="5"/>
      <c r="D53" s="11">
        <v>41.46</v>
      </c>
      <c r="E53" s="14">
        <f>(D53*12)/2</f>
        <v>248.76</v>
      </c>
      <c r="F53" s="2"/>
      <c r="G53" s="2"/>
      <c r="H53" s="2"/>
    </row>
    <row r="54" spans="1:8" ht="12.75">
      <c r="A54" s="9" t="s">
        <v>24</v>
      </c>
      <c r="B54" s="9" t="s">
        <v>0</v>
      </c>
      <c r="C54" s="5">
        <v>1037.19</v>
      </c>
      <c r="D54" s="11">
        <v>46.95</v>
      </c>
      <c r="E54" s="14">
        <f t="shared" si="1"/>
        <v>563.4000000000001</v>
      </c>
      <c r="F54" s="2"/>
      <c r="G54" s="2"/>
      <c r="H54" s="2"/>
    </row>
    <row r="55" spans="1:8" ht="12.75">
      <c r="A55" s="9" t="s">
        <v>27</v>
      </c>
      <c r="B55" s="9" t="s">
        <v>0</v>
      </c>
      <c r="C55" s="5"/>
      <c r="D55" s="11">
        <v>46.95</v>
      </c>
      <c r="E55" s="14">
        <f t="shared" si="1"/>
        <v>563.4000000000001</v>
      </c>
      <c r="F55" s="2"/>
      <c r="G55" s="2"/>
      <c r="H55" s="2"/>
    </row>
    <row r="56" spans="1:8" ht="12.75">
      <c r="A56" s="9" t="s">
        <v>26</v>
      </c>
      <c r="B56" s="9" t="s">
        <v>0</v>
      </c>
      <c r="C56" s="5"/>
      <c r="D56" s="11">
        <v>46.95</v>
      </c>
      <c r="E56" s="14">
        <f t="shared" si="1"/>
        <v>563.4000000000001</v>
      </c>
      <c r="F56" s="2"/>
      <c r="G56" s="2"/>
      <c r="H56" s="2"/>
    </row>
    <row r="57" spans="1:8" ht="12.75">
      <c r="A57" s="9" t="s">
        <v>30</v>
      </c>
      <c r="B57" s="9" t="s">
        <v>0</v>
      </c>
      <c r="C57" s="5"/>
      <c r="D57" s="11">
        <v>46.95</v>
      </c>
      <c r="E57" s="14">
        <f t="shared" si="1"/>
        <v>563.4000000000001</v>
      </c>
      <c r="F57" s="2"/>
      <c r="G57" s="2"/>
      <c r="H57" s="2"/>
    </row>
    <row r="58" spans="1:8" ht="12.75">
      <c r="A58" s="9" t="s">
        <v>29</v>
      </c>
      <c r="B58" s="9" t="s">
        <v>0</v>
      </c>
      <c r="C58" s="5"/>
      <c r="D58" s="11">
        <v>46.95</v>
      </c>
      <c r="E58" s="14">
        <f t="shared" si="1"/>
        <v>563.4000000000001</v>
      </c>
      <c r="F58" s="2"/>
      <c r="G58" s="2"/>
      <c r="H58" s="2"/>
    </row>
    <row r="59" spans="1:8" ht="12.75">
      <c r="A59" s="9" t="s">
        <v>40</v>
      </c>
      <c r="B59" s="9"/>
      <c r="C59" s="5"/>
      <c r="D59" s="10" t="s">
        <v>7</v>
      </c>
      <c r="E59" s="15">
        <f>SUM(E35:E58)</f>
        <v>11239.2</v>
      </c>
      <c r="F59" s="2"/>
      <c r="G59" s="2"/>
      <c r="H59" s="2"/>
    </row>
    <row r="60" spans="4:8" ht="12">
      <c r="D60" s="7"/>
      <c r="E60" s="2"/>
      <c r="F60" s="2"/>
      <c r="G60" s="2"/>
      <c r="H60" s="2"/>
    </row>
    <row r="61" spans="4:8" ht="12">
      <c r="D61" s="7"/>
      <c r="E61" s="2"/>
      <c r="F61" s="2"/>
      <c r="G61" s="2"/>
      <c r="H61" s="2"/>
    </row>
    <row r="62" spans="4:8" ht="12">
      <c r="D62" s="7"/>
      <c r="E62" s="2"/>
      <c r="F62" s="2"/>
      <c r="G62" s="2"/>
      <c r="H62" s="2"/>
    </row>
    <row r="63" spans="4:8" ht="12">
      <c r="D63" s="7"/>
      <c r="E63" s="2"/>
      <c r="F63" s="2"/>
      <c r="G63" s="2"/>
      <c r="H63" s="2"/>
    </row>
    <row r="64" spans="1:8" ht="12">
      <c r="A64" s="19"/>
      <c r="D64" s="7"/>
      <c r="E64" s="2"/>
      <c r="F64" s="2"/>
      <c r="G64" s="2"/>
      <c r="H64" s="2"/>
    </row>
    <row r="65" spans="2:8" ht="12">
      <c r="B65" s="8"/>
      <c r="D65" s="7"/>
      <c r="E65" s="2"/>
      <c r="F65" s="2"/>
      <c r="G65" s="2"/>
      <c r="H65" s="2"/>
    </row>
    <row r="66" spans="2:8" ht="12">
      <c r="B66" s="8"/>
      <c r="D66" s="7"/>
      <c r="E66" s="2"/>
      <c r="F66" s="2"/>
      <c r="G66" s="2"/>
      <c r="H66" s="2"/>
    </row>
    <row r="67" spans="1:8" ht="12">
      <c r="A67" s="19"/>
      <c r="B67" s="8"/>
      <c r="D67" s="7"/>
      <c r="E67" s="2"/>
      <c r="F67" s="2"/>
      <c r="G67" s="2"/>
      <c r="H67" s="2"/>
    </row>
    <row r="68" spans="1:8" ht="12">
      <c r="A68" s="19"/>
      <c r="B68" s="8"/>
      <c r="D68" s="7"/>
      <c r="E68" s="2"/>
      <c r="F68" s="2"/>
      <c r="G68" s="2"/>
      <c r="H68" s="2"/>
    </row>
    <row r="69" spans="4:8" ht="12">
      <c r="D69" s="7"/>
      <c r="E69" s="2"/>
      <c r="F69" s="2"/>
      <c r="G69" s="2"/>
      <c r="H69" s="2"/>
    </row>
    <row r="70" spans="4:8" ht="12">
      <c r="D70" s="7"/>
      <c r="E70" s="2"/>
      <c r="F70" s="2"/>
      <c r="G70" s="2"/>
      <c r="H70" s="2"/>
    </row>
    <row r="71" spans="4:8" ht="12">
      <c r="D71" s="7"/>
      <c r="E71" s="2"/>
      <c r="F71" s="2"/>
      <c r="G71" s="2"/>
      <c r="H71" s="2"/>
    </row>
    <row r="72" spans="4:8" ht="12">
      <c r="D72" s="7"/>
      <c r="E72" s="2"/>
      <c r="F72" s="2"/>
      <c r="G72" s="2"/>
      <c r="H72" s="2"/>
    </row>
    <row r="73" spans="4:8" ht="12">
      <c r="D73" s="7"/>
      <c r="E73" s="2"/>
      <c r="F73" s="2"/>
      <c r="G73" s="2"/>
      <c r="H73" s="2"/>
    </row>
    <row r="74" spans="4:8" ht="12">
      <c r="D74" s="7"/>
      <c r="E74" s="2"/>
      <c r="F74" s="2"/>
      <c r="G74" s="2"/>
      <c r="H74" s="2"/>
    </row>
    <row r="75" spans="4:8" ht="12">
      <c r="D75" s="7"/>
      <c r="E75" s="2"/>
      <c r="F75" s="2"/>
      <c r="G75" s="2"/>
      <c r="H75" s="2"/>
    </row>
    <row r="76" spans="4:8" ht="12">
      <c r="D76" s="7"/>
      <c r="E76" s="2"/>
      <c r="F76" s="2"/>
      <c r="G76" s="2"/>
      <c r="H76" s="2"/>
    </row>
    <row r="77" spans="4:8" ht="12">
      <c r="D77" s="7"/>
      <c r="E77" s="2"/>
      <c r="F77" s="2"/>
      <c r="G77" s="2"/>
      <c r="H77" s="2"/>
    </row>
    <row r="78" spans="4:8" ht="12">
      <c r="D78" s="7"/>
      <c r="E78" s="2"/>
      <c r="F78" s="2"/>
      <c r="G78" s="2"/>
      <c r="H78" s="2"/>
    </row>
    <row r="79" spans="4:8" ht="12">
      <c r="D79" s="7"/>
      <c r="E79" s="2"/>
      <c r="F79" s="2"/>
      <c r="G79" s="2"/>
      <c r="H79" s="2"/>
    </row>
    <row r="80" spans="4:8" ht="12">
      <c r="D80" s="7"/>
      <c r="E80" s="2"/>
      <c r="F80" s="2"/>
      <c r="G80" s="2"/>
      <c r="H80" s="2"/>
    </row>
    <row r="81" spans="4:8" ht="12">
      <c r="D81" s="7"/>
      <c r="E81" s="2"/>
      <c r="F81" s="2"/>
      <c r="G81" s="2"/>
      <c r="H81" s="2"/>
    </row>
    <row r="82" spans="4:8" ht="12">
      <c r="D82" s="7"/>
      <c r="E82" s="2"/>
      <c r="F82" s="2"/>
      <c r="G82" s="2"/>
      <c r="H82" s="2"/>
    </row>
    <row r="83" spans="4:8" ht="12">
      <c r="D83" s="7"/>
      <c r="E83" s="2"/>
      <c r="F83" s="2"/>
      <c r="G83" s="2"/>
      <c r="H83" s="2"/>
    </row>
    <row r="84" spans="4:8" ht="12">
      <c r="D84" s="7"/>
      <c r="E84" s="2"/>
      <c r="F84" s="2"/>
      <c r="G84" s="2"/>
      <c r="H84" s="2"/>
    </row>
    <row r="85" spans="4:8" ht="12">
      <c r="D85" s="7"/>
      <c r="E85" s="2"/>
      <c r="F85" s="2"/>
      <c r="G85" s="2"/>
      <c r="H85" s="2"/>
    </row>
  </sheetData>
  <sheetProtection/>
  <mergeCells count="2">
    <mergeCell ref="A1:E1"/>
    <mergeCell ref="A33:E33"/>
  </mergeCells>
  <printOptions horizontalCentered="1"/>
  <pageMargins left="0.7874015748031497" right="0.5905511811023623" top="0.7874015748031497" bottom="0.59055118110236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9">
      <selection activeCell="I62" sqref="I62"/>
    </sheetView>
  </sheetViews>
  <sheetFormatPr defaultColWidth="9.140625" defaultRowHeight="12.75"/>
  <cols>
    <col min="1" max="1" width="23.140625" style="0" customWidth="1"/>
    <col min="2" max="2" width="13.140625" style="0" customWidth="1"/>
    <col min="3" max="3" width="13.57421875" style="0" customWidth="1"/>
    <col min="4" max="4" width="13.421875" style="0" customWidth="1"/>
    <col min="5" max="5" width="11.421875" style="0" customWidth="1"/>
  </cols>
  <sheetData>
    <row r="1" spans="1:5" ht="12.75">
      <c r="A1" s="39"/>
      <c r="B1" s="39"/>
      <c r="C1" s="39"/>
      <c r="D1" s="39"/>
      <c r="E1" s="39"/>
    </row>
    <row r="2" spans="1:5" ht="12.75">
      <c r="A2" s="33" t="s">
        <v>39</v>
      </c>
      <c r="B2" s="34"/>
      <c r="C2" s="34"/>
      <c r="D2" s="34"/>
      <c r="E2" s="35"/>
    </row>
    <row r="3" spans="1:5" ht="12.75">
      <c r="A3" s="9" t="s">
        <v>4</v>
      </c>
      <c r="B3" s="9" t="s">
        <v>1</v>
      </c>
      <c r="C3" s="9"/>
      <c r="D3" s="9" t="s">
        <v>5</v>
      </c>
      <c r="E3" s="9" t="s">
        <v>6</v>
      </c>
    </row>
    <row r="4" spans="1:5" ht="12.75">
      <c r="A4" s="9" t="s">
        <v>9</v>
      </c>
      <c r="B4" s="9" t="s">
        <v>8</v>
      </c>
      <c r="C4" s="9"/>
      <c r="D4" s="13">
        <v>32.4</v>
      </c>
      <c r="E4" s="14">
        <f>D4*12</f>
        <v>388.79999999999995</v>
      </c>
    </row>
    <row r="5" spans="1:5" ht="12.75">
      <c r="A5" s="9" t="s">
        <v>10</v>
      </c>
      <c r="B5" s="9" t="s">
        <v>8</v>
      </c>
      <c r="C5" s="9"/>
      <c r="D5" s="13">
        <v>32.4</v>
      </c>
      <c r="E5" s="14">
        <f aca="true" t="shared" si="0" ref="E5:E27">D5*12</f>
        <v>388.79999999999995</v>
      </c>
    </row>
    <row r="6" spans="1:5" ht="12.75">
      <c r="A6" s="9" t="s">
        <v>11</v>
      </c>
      <c r="B6" s="9" t="s">
        <v>2</v>
      </c>
      <c r="C6" s="9"/>
      <c r="D6" s="13">
        <v>35.58</v>
      </c>
      <c r="E6" s="14">
        <f t="shared" si="0"/>
        <v>426.96</v>
      </c>
    </row>
    <row r="7" spans="1:5" ht="12.75">
      <c r="A7" s="9" t="s">
        <v>12</v>
      </c>
      <c r="B7" s="9" t="s">
        <v>2</v>
      </c>
      <c r="C7" s="5">
        <v>266.7</v>
      </c>
      <c r="D7" s="11">
        <v>35.58</v>
      </c>
      <c r="E7" s="14">
        <f t="shared" si="0"/>
        <v>426.96</v>
      </c>
    </row>
    <row r="8" spans="1:5" ht="12.75">
      <c r="A8" s="9" t="s">
        <v>13</v>
      </c>
      <c r="B8" s="9" t="s">
        <v>2</v>
      </c>
      <c r="C8" s="5">
        <v>463.71</v>
      </c>
      <c r="D8" s="11">
        <v>35.58</v>
      </c>
      <c r="E8" s="14">
        <f t="shared" si="0"/>
        <v>426.96</v>
      </c>
    </row>
    <row r="9" spans="1:5" ht="12.75">
      <c r="A9" s="9" t="s">
        <v>14</v>
      </c>
      <c r="B9" s="9" t="s">
        <v>2</v>
      </c>
      <c r="C9" s="5"/>
      <c r="D9" s="11">
        <v>35.58</v>
      </c>
      <c r="E9" s="14">
        <f t="shared" si="0"/>
        <v>426.96</v>
      </c>
    </row>
    <row r="10" spans="1:5" ht="12.75">
      <c r="A10" s="9" t="s">
        <v>31</v>
      </c>
      <c r="B10" s="9" t="s">
        <v>2</v>
      </c>
      <c r="C10" s="5"/>
      <c r="D10" s="11">
        <v>35.58</v>
      </c>
      <c r="E10" s="14">
        <f t="shared" si="0"/>
        <v>426.96</v>
      </c>
    </row>
    <row r="11" spans="1:5" ht="12.75">
      <c r="A11" s="9" t="s">
        <v>15</v>
      </c>
      <c r="B11" s="9" t="s">
        <v>2</v>
      </c>
      <c r="C11" s="5"/>
      <c r="D11" s="11">
        <v>35.58</v>
      </c>
      <c r="E11" s="14">
        <f t="shared" si="0"/>
        <v>426.96</v>
      </c>
    </row>
    <row r="12" spans="1:5" ht="12.75">
      <c r="A12" s="9" t="s">
        <v>16</v>
      </c>
      <c r="B12" s="9" t="s">
        <v>2</v>
      </c>
      <c r="C12" s="5"/>
      <c r="D12" s="11">
        <v>35.58</v>
      </c>
      <c r="E12" s="14">
        <f t="shared" si="0"/>
        <v>426.96</v>
      </c>
    </row>
    <row r="13" spans="1:5" ht="12.75">
      <c r="A13" s="9" t="s">
        <v>17</v>
      </c>
      <c r="B13" s="9" t="s">
        <v>2</v>
      </c>
      <c r="C13" s="5"/>
      <c r="D13" s="11">
        <v>35.58</v>
      </c>
      <c r="E13" s="14">
        <f t="shared" si="0"/>
        <v>426.96</v>
      </c>
    </row>
    <row r="14" spans="1:5" ht="12.75">
      <c r="A14" s="9" t="s">
        <v>18</v>
      </c>
      <c r="B14" s="9" t="s">
        <v>3</v>
      </c>
      <c r="C14" s="5">
        <v>463.71</v>
      </c>
      <c r="D14" s="11">
        <v>41.46</v>
      </c>
      <c r="E14" s="14">
        <f t="shared" si="0"/>
        <v>497.52</v>
      </c>
    </row>
    <row r="15" spans="1:5" ht="12.75">
      <c r="A15" s="9" t="s">
        <v>19</v>
      </c>
      <c r="B15" s="9" t="s">
        <v>3</v>
      </c>
      <c r="C15" s="5">
        <v>505.92</v>
      </c>
      <c r="D15" s="11">
        <v>41.46</v>
      </c>
      <c r="E15" s="14">
        <f t="shared" si="0"/>
        <v>497.52</v>
      </c>
    </row>
    <row r="16" spans="1:5" ht="12.75">
      <c r="A16" s="9" t="s">
        <v>28</v>
      </c>
      <c r="B16" s="9" t="s">
        <v>3</v>
      </c>
      <c r="C16" s="5"/>
      <c r="D16" s="11">
        <v>41.46</v>
      </c>
      <c r="E16" s="14">
        <f t="shared" si="0"/>
        <v>497.52</v>
      </c>
    </row>
    <row r="17" spans="1:5" ht="12.75">
      <c r="A17" s="9" t="s">
        <v>20</v>
      </c>
      <c r="B17" s="9" t="s">
        <v>3</v>
      </c>
      <c r="C17" s="5"/>
      <c r="D17" s="11">
        <v>41.46</v>
      </c>
      <c r="E17" s="14">
        <f t="shared" si="0"/>
        <v>497.52</v>
      </c>
    </row>
    <row r="18" spans="1:5" ht="12.75">
      <c r="A18" s="9" t="s">
        <v>21</v>
      </c>
      <c r="B18" s="9" t="s">
        <v>3</v>
      </c>
      <c r="C18" s="5"/>
      <c r="D18" s="11">
        <v>41.46</v>
      </c>
      <c r="E18" s="14">
        <f t="shared" si="0"/>
        <v>497.52</v>
      </c>
    </row>
    <row r="19" spans="1:5" ht="12.75">
      <c r="A19" s="21" t="s">
        <v>36</v>
      </c>
      <c r="B19" s="21" t="s">
        <v>3</v>
      </c>
      <c r="C19" s="22"/>
      <c r="D19" s="23">
        <v>41.46</v>
      </c>
      <c r="E19" s="21">
        <f t="shared" si="0"/>
        <v>497.52</v>
      </c>
    </row>
    <row r="20" spans="1:5" ht="12.75">
      <c r="A20" s="14" t="s">
        <v>19</v>
      </c>
      <c r="B20" s="14" t="s">
        <v>3</v>
      </c>
      <c r="C20" s="15"/>
      <c r="D20" s="16">
        <v>41.46</v>
      </c>
      <c r="E20" s="14">
        <f t="shared" si="0"/>
        <v>497.52</v>
      </c>
    </row>
    <row r="21" spans="1:5" ht="12.75">
      <c r="A21" s="9" t="s">
        <v>22</v>
      </c>
      <c r="B21" s="9" t="s">
        <v>3</v>
      </c>
      <c r="C21" s="5"/>
      <c r="D21" s="11">
        <v>41.46</v>
      </c>
      <c r="E21" s="14">
        <f t="shared" si="0"/>
        <v>497.52</v>
      </c>
    </row>
    <row r="22" spans="1:5" ht="12.75">
      <c r="A22" s="9" t="s">
        <v>23</v>
      </c>
      <c r="B22" s="9" t="s">
        <v>3</v>
      </c>
      <c r="C22" s="5"/>
      <c r="D22" s="11">
        <v>41.46</v>
      </c>
      <c r="E22" s="14">
        <f>(D22*12)/2</f>
        <v>248.76</v>
      </c>
    </row>
    <row r="23" spans="1:5" ht="12.75">
      <c r="A23" s="9" t="s">
        <v>24</v>
      </c>
      <c r="B23" s="9" t="s">
        <v>0</v>
      </c>
      <c r="C23" s="5">
        <v>1037.19</v>
      </c>
      <c r="D23" s="11">
        <v>46.95</v>
      </c>
      <c r="E23" s="14">
        <f t="shared" si="0"/>
        <v>563.4000000000001</v>
      </c>
    </row>
    <row r="24" spans="1:5" ht="12.75">
      <c r="A24" s="9" t="s">
        <v>27</v>
      </c>
      <c r="B24" s="9" t="s">
        <v>0</v>
      </c>
      <c r="C24" s="5"/>
      <c r="D24" s="11">
        <v>46.95</v>
      </c>
      <c r="E24" s="14">
        <f t="shared" si="0"/>
        <v>563.4000000000001</v>
      </c>
    </row>
    <row r="25" spans="1:5" ht="12.75">
      <c r="A25" s="9" t="s">
        <v>26</v>
      </c>
      <c r="B25" s="9" t="s">
        <v>0</v>
      </c>
      <c r="C25" s="5"/>
      <c r="D25" s="11">
        <v>46.95</v>
      </c>
      <c r="E25" s="14">
        <f t="shared" si="0"/>
        <v>563.4000000000001</v>
      </c>
    </row>
    <row r="26" spans="1:5" ht="12.75">
      <c r="A26" s="9" t="s">
        <v>30</v>
      </c>
      <c r="B26" s="9" t="s">
        <v>0</v>
      </c>
      <c r="C26" s="5"/>
      <c r="D26" s="11">
        <v>46.95</v>
      </c>
      <c r="E26" s="14">
        <f t="shared" si="0"/>
        <v>563.4000000000001</v>
      </c>
    </row>
    <row r="27" spans="1:5" ht="12.75">
      <c r="A27" s="9" t="s">
        <v>29</v>
      </c>
      <c r="B27" s="9" t="s">
        <v>0</v>
      </c>
      <c r="C27" s="5"/>
      <c r="D27" s="11">
        <v>46.95</v>
      </c>
      <c r="E27" s="14">
        <f t="shared" si="0"/>
        <v>563.4000000000001</v>
      </c>
    </row>
    <row r="28" spans="1:5" ht="12.75">
      <c r="A28" s="21" t="s">
        <v>40</v>
      </c>
      <c r="B28" s="21"/>
      <c r="C28" s="22"/>
      <c r="D28" s="22" t="s">
        <v>7</v>
      </c>
      <c r="E28" s="22">
        <f>SUM(E4:E27)</f>
        <v>11239.2</v>
      </c>
    </row>
    <row r="31" spans="1:5" ht="12.75">
      <c r="A31" s="36" t="s">
        <v>43</v>
      </c>
      <c r="B31" s="37"/>
      <c r="C31" s="37"/>
      <c r="D31" s="37"/>
      <c r="E31" s="38"/>
    </row>
    <row r="32" spans="1:5" ht="12.75">
      <c r="A32" s="9" t="s">
        <v>4</v>
      </c>
      <c r="B32" s="9" t="s">
        <v>1</v>
      </c>
      <c r="C32" s="9"/>
      <c r="D32" s="9" t="s">
        <v>5</v>
      </c>
      <c r="E32" s="9" t="s">
        <v>6</v>
      </c>
    </row>
    <row r="33" spans="1:5" ht="12.75">
      <c r="A33" s="9" t="s">
        <v>9</v>
      </c>
      <c r="B33" s="9" t="s">
        <v>8</v>
      </c>
      <c r="C33" s="9"/>
      <c r="D33" s="13">
        <v>32.4</v>
      </c>
      <c r="E33" s="14">
        <f>D33*12</f>
        <v>388.79999999999995</v>
      </c>
    </row>
    <row r="34" spans="1:5" ht="12.75">
      <c r="A34" s="9" t="s">
        <v>10</v>
      </c>
      <c r="B34" s="9" t="s">
        <v>8</v>
      </c>
      <c r="C34" s="9"/>
      <c r="D34" s="13">
        <v>32.4</v>
      </c>
      <c r="E34" s="14">
        <f aca="true" t="shared" si="1" ref="E34:E56">D34*12</f>
        <v>388.79999999999995</v>
      </c>
    </row>
    <row r="35" spans="1:5" ht="12.75">
      <c r="A35" s="9" t="s">
        <v>11</v>
      </c>
      <c r="B35" s="9" t="s">
        <v>2</v>
      </c>
      <c r="C35" s="9"/>
      <c r="D35" s="13">
        <v>35.58</v>
      </c>
      <c r="E35" s="14">
        <f t="shared" si="1"/>
        <v>426.96</v>
      </c>
    </row>
    <row r="36" spans="1:5" ht="12.75">
      <c r="A36" s="9" t="s">
        <v>12</v>
      </c>
      <c r="B36" s="9" t="s">
        <v>2</v>
      </c>
      <c r="C36" s="5">
        <v>266.7</v>
      </c>
      <c r="D36" s="11">
        <v>35.58</v>
      </c>
      <c r="E36" s="14">
        <f t="shared" si="1"/>
        <v>426.96</v>
      </c>
    </row>
    <row r="37" spans="1:5" ht="12.75">
      <c r="A37" s="9" t="s">
        <v>13</v>
      </c>
      <c r="B37" s="9" t="s">
        <v>2</v>
      </c>
      <c r="C37" s="5">
        <v>463.71</v>
      </c>
      <c r="D37" s="11">
        <v>35.58</v>
      </c>
      <c r="E37" s="14">
        <f t="shared" si="1"/>
        <v>426.96</v>
      </c>
    </row>
    <row r="38" spans="1:5" ht="12.75">
      <c r="A38" s="9" t="s">
        <v>14</v>
      </c>
      <c r="B38" s="9" t="s">
        <v>2</v>
      </c>
      <c r="C38" s="5"/>
      <c r="D38" s="11">
        <v>35.58</v>
      </c>
      <c r="E38" s="14">
        <f t="shared" si="1"/>
        <v>426.96</v>
      </c>
    </row>
    <row r="39" spans="1:5" ht="12.75">
      <c r="A39" s="9" t="s">
        <v>31</v>
      </c>
      <c r="B39" s="9" t="s">
        <v>2</v>
      </c>
      <c r="C39" s="5"/>
      <c r="D39" s="11">
        <v>35.58</v>
      </c>
      <c r="E39" s="14">
        <f t="shared" si="1"/>
        <v>426.96</v>
      </c>
    </row>
    <row r="40" spans="1:5" ht="12.75">
      <c r="A40" s="9" t="s">
        <v>15</v>
      </c>
      <c r="B40" s="9" t="s">
        <v>2</v>
      </c>
      <c r="C40" s="5"/>
      <c r="D40" s="11">
        <v>35.58</v>
      </c>
      <c r="E40" s="14">
        <f t="shared" si="1"/>
        <v>426.96</v>
      </c>
    </row>
    <row r="41" spans="1:5" ht="12.75">
      <c r="A41" s="9" t="s">
        <v>16</v>
      </c>
      <c r="B41" s="9" t="s">
        <v>2</v>
      </c>
      <c r="C41" s="5"/>
      <c r="D41" s="11">
        <v>35.58</v>
      </c>
      <c r="E41" s="14">
        <f t="shared" si="1"/>
        <v>426.96</v>
      </c>
    </row>
    <row r="42" spans="1:5" ht="12.75">
      <c r="A42" s="9" t="s">
        <v>17</v>
      </c>
      <c r="B42" s="9" t="s">
        <v>2</v>
      </c>
      <c r="C42" s="5"/>
      <c r="D42" s="11">
        <v>35.58</v>
      </c>
      <c r="E42" s="14">
        <f t="shared" si="1"/>
        <v>426.96</v>
      </c>
    </row>
    <row r="43" spans="1:5" ht="12.75">
      <c r="A43" s="9" t="s">
        <v>18</v>
      </c>
      <c r="B43" s="9" t="s">
        <v>3</v>
      </c>
      <c r="C43" s="5">
        <v>463.71</v>
      </c>
      <c r="D43" s="11">
        <v>41.46</v>
      </c>
      <c r="E43" s="14">
        <f t="shared" si="1"/>
        <v>497.52</v>
      </c>
    </row>
    <row r="44" spans="1:5" ht="12.75">
      <c r="A44" s="9" t="s">
        <v>19</v>
      </c>
      <c r="B44" s="9" t="s">
        <v>3</v>
      </c>
      <c r="C44" s="5">
        <v>505.92</v>
      </c>
      <c r="D44" s="11">
        <v>41.46</v>
      </c>
      <c r="E44" s="14">
        <f t="shared" si="1"/>
        <v>497.52</v>
      </c>
    </row>
    <row r="45" spans="1:5" ht="12.75">
      <c r="A45" s="9" t="s">
        <v>28</v>
      </c>
      <c r="B45" s="9" t="s">
        <v>3</v>
      </c>
      <c r="C45" s="5"/>
      <c r="D45" s="11">
        <v>41.46</v>
      </c>
      <c r="E45" s="14">
        <f t="shared" si="1"/>
        <v>497.52</v>
      </c>
    </row>
    <row r="46" spans="1:5" ht="12.75">
      <c r="A46" s="9" t="s">
        <v>20</v>
      </c>
      <c r="B46" s="9" t="s">
        <v>3</v>
      </c>
      <c r="C46" s="5"/>
      <c r="D46" s="11">
        <v>41.46</v>
      </c>
      <c r="E46" s="14">
        <f t="shared" si="1"/>
        <v>497.52</v>
      </c>
    </row>
    <row r="47" spans="1:5" ht="12.75">
      <c r="A47" s="9" t="s">
        <v>21</v>
      </c>
      <c r="B47" s="9" t="s">
        <v>3</v>
      </c>
      <c r="C47" s="5"/>
      <c r="D47" s="11">
        <v>41.46</v>
      </c>
      <c r="E47" s="14">
        <f t="shared" si="1"/>
        <v>497.52</v>
      </c>
    </row>
    <row r="48" spans="1:5" ht="12.75">
      <c r="A48" s="21" t="s">
        <v>36</v>
      </c>
      <c r="B48" s="21" t="s">
        <v>3</v>
      </c>
      <c r="C48" s="22"/>
      <c r="D48" s="23">
        <v>41.46</v>
      </c>
      <c r="E48" s="21">
        <f t="shared" si="1"/>
        <v>497.52</v>
      </c>
    </row>
    <row r="49" spans="1:5" ht="12.75">
      <c r="A49" s="14" t="s">
        <v>19</v>
      </c>
      <c r="B49" s="14" t="s">
        <v>3</v>
      </c>
      <c r="C49" s="15"/>
      <c r="D49" s="16">
        <v>41.46</v>
      </c>
      <c r="E49" s="14">
        <f t="shared" si="1"/>
        <v>497.52</v>
      </c>
    </row>
    <row r="50" spans="1:5" ht="12.75">
      <c r="A50" s="9" t="s">
        <v>22</v>
      </c>
      <c r="B50" s="9" t="s">
        <v>3</v>
      </c>
      <c r="C50" s="5"/>
      <c r="D50" s="11">
        <v>41.46</v>
      </c>
      <c r="E50" s="14">
        <f t="shared" si="1"/>
        <v>497.52</v>
      </c>
    </row>
    <row r="51" spans="1:5" ht="12.75">
      <c r="A51" s="9" t="s">
        <v>23</v>
      </c>
      <c r="B51" s="9" t="s">
        <v>3</v>
      </c>
      <c r="C51" s="5"/>
      <c r="D51" s="11">
        <v>41.46</v>
      </c>
      <c r="E51" s="14">
        <f>(D51*12)/2</f>
        <v>248.76</v>
      </c>
    </row>
    <row r="52" spans="1:5" ht="12.75">
      <c r="A52" s="9" t="s">
        <v>24</v>
      </c>
      <c r="B52" s="9" t="s">
        <v>0</v>
      </c>
      <c r="C52" s="5">
        <v>1037.19</v>
      </c>
      <c r="D52" s="11">
        <v>46.95</v>
      </c>
      <c r="E52" s="14">
        <f t="shared" si="1"/>
        <v>563.4000000000001</v>
      </c>
    </row>
    <row r="53" spans="1:5" ht="12.75">
      <c r="A53" s="9" t="s">
        <v>27</v>
      </c>
      <c r="B53" s="9" t="s">
        <v>0</v>
      </c>
      <c r="C53" s="5"/>
      <c r="D53" s="11">
        <v>46.95</v>
      </c>
      <c r="E53" s="14">
        <f t="shared" si="1"/>
        <v>563.4000000000001</v>
      </c>
    </row>
    <row r="54" spans="1:5" ht="12.75">
      <c r="A54" s="9" t="s">
        <v>26</v>
      </c>
      <c r="B54" s="9" t="s">
        <v>0</v>
      </c>
      <c r="C54" s="5"/>
      <c r="D54" s="11">
        <v>46.95</v>
      </c>
      <c r="E54" s="14">
        <f t="shared" si="1"/>
        <v>563.4000000000001</v>
      </c>
    </row>
    <row r="55" spans="1:5" ht="12.75">
      <c r="A55" s="9" t="s">
        <v>30</v>
      </c>
      <c r="B55" s="9" t="s">
        <v>0</v>
      </c>
      <c r="C55" s="5"/>
      <c r="D55" s="11">
        <v>46.95</v>
      </c>
      <c r="E55" s="14">
        <f t="shared" si="1"/>
        <v>563.4000000000001</v>
      </c>
    </row>
    <row r="56" spans="1:5" ht="12.75">
      <c r="A56" s="9" t="s">
        <v>29</v>
      </c>
      <c r="B56" s="9" t="s">
        <v>0</v>
      </c>
      <c r="C56" s="5"/>
      <c r="D56" s="11">
        <v>46.95</v>
      </c>
      <c r="E56" s="14">
        <f t="shared" si="1"/>
        <v>563.4000000000001</v>
      </c>
    </row>
    <row r="57" spans="1:5" ht="12.75">
      <c r="A57" s="21" t="s">
        <v>40</v>
      </c>
      <c r="B57" s="21"/>
      <c r="C57" s="22"/>
      <c r="D57" s="22" t="s">
        <v>7</v>
      </c>
      <c r="E57" s="22">
        <f>SUM(E33:E56)</f>
        <v>11239.2</v>
      </c>
    </row>
    <row r="59" ht="12.75">
      <c r="A59" s="24" t="s">
        <v>41</v>
      </c>
    </row>
    <row r="60" ht="12.75">
      <c r="A60" s="19"/>
    </row>
    <row r="61" ht="12.75">
      <c r="A61" s="1"/>
    </row>
    <row r="62" ht="12.75">
      <c r="A62" s="1"/>
    </row>
    <row r="63" ht="12.75">
      <c r="A63" s="19"/>
    </row>
    <row r="64" ht="12.75">
      <c r="A64" s="1"/>
    </row>
    <row r="66" ht="12.75">
      <c r="A66" s="20"/>
    </row>
    <row r="69" spans="1:2" ht="12.75">
      <c r="A69" s="20"/>
      <c r="B69" s="20"/>
    </row>
  </sheetData>
  <sheetProtection/>
  <mergeCells count="3">
    <mergeCell ref="A2:E2"/>
    <mergeCell ref="A31:E31"/>
    <mergeCell ref="A1:E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5.28125" style="0" customWidth="1"/>
    <col min="3" max="3" width="12.7109375" style="0" bestFit="1" customWidth="1"/>
    <col min="4" max="4" width="11.7109375" style="0" customWidth="1"/>
    <col min="5" max="5" width="24.7109375" style="0" customWidth="1"/>
  </cols>
  <sheetData>
    <row r="1" spans="1:5" ht="12.75">
      <c r="A1" s="39" t="s">
        <v>42</v>
      </c>
      <c r="B1" s="39"/>
      <c r="C1" s="39"/>
      <c r="D1" s="39"/>
      <c r="E1" s="39"/>
    </row>
    <row r="2" spans="1:5" ht="12.75">
      <c r="A2" s="33" t="s">
        <v>44</v>
      </c>
      <c r="B2" s="34"/>
      <c r="C2" s="34"/>
      <c r="D2" s="34"/>
      <c r="E2" s="35"/>
    </row>
    <row r="3" spans="1:5" ht="12.75">
      <c r="A3" s="9" t="s">
        <v>4</v>
      </c>
      <c r="B3" s="9" t="s">
        <v>1</v>
      </c>
      <c r="C3" s="9"/>
      <c r="D3" s="9" t="s">
        <v>5</v>
      </c>
      <c r="E3" s="9" t="s">
        <v>6</v>
      </c>
    </row>
    <row r="4" spans="1:5" ht="12.75">
      <c r="A4" s="9" t="s">
        <v>9</v>
      </c>
      <c r="B4" s="9" t="s">
        <v>8</v>
      </c>
      <c r="C4" s="9"/>
      <c r="D4" s="13">
        <v>32.4</v>
      </c>
      <c r="E4" s="14">
        <f>D4*12</f>
        <v>388.79999999999995</v>
      </c>
    </row>
    <row r="5" spans="1:5" ht="12.75">
      <c r="A5" s="9" t="s">
        <v>10</v>
      </c>
      <c r="B5" s="9" t="s">
        <v>8</v>
      </c>
      <c r="C5" s="9"/>
      <c r="D5" s="13">
        <v>32.4</v>
      </c>
      <c r="E5" s="14">
        <f aca="true" t="shared" si="0" ref="E5:E27">D5*12</f>
        <v>388.79999999999995</v>
      </c>
    </row>
    <row r="6" spans="1:5" ht="12.75">
      <c r="A6" s="9" t="s">
        <v>11</v>
      </c>
      <c r="B6" s="9" t="s">
        <v>2</v>
      </c>
      <c r="C6" s="9"/>
      <c r="D6" s="13">
        <v>35.58</v>
      </c>
      <c r="E6" s="14">
        <f t="shared" si="0"/>
        <v>426.96</v>
      </c>
    </row>
    <row r="7" spans="1:5" ht="12.75">
      <c r="A7" s="9" t="s">
        <v>12</v>
      </c>
      <c r="B7" s="9" t="s">
        <v>2</v>
      </c>
      <c r="C7" s="5">
        <v>266.7</v>
      </c>
      <c r="D7" s="11">
        <v>35.58</v>
      </c>
      <c r="E7" s="14">
        <f t="shared" si="0"/>
        <v>426.96</v>
      </c>
    </row>
    <row r="8" spans="1:5" ht="12.75">
      <c r="A8" s="9" t="s">
        <v>13</v>
      </c>
      <c r="B8" s="9" t="s">
        <v>2</v>
      </c>
      <c r="C8" s="5">
        <v>463.71</v>
      </c>
      <c r="D8" s="11">
        <v>35.58</v>
      </c>
      <c r="E8" s="14">
        <f t="shared" si="0"/>
        <v>426.96</v>
      </c>
    </row>
    <row r="9" spans="1:5" ht="12.75">
      <c r="A9" s="9" t="s">
        <v>14</v>
      </c>
      <c r="B9" s="9" t="s">
        <v>2</v>
      </c>
      <c r="C9" s="5"/>
      <c r="D9" s="11">
        <v>35.58</v>
      </c>
      <c r="E9" s="14">
        <f t="shared" si="0"/>
        <v>426.96</v>
      </c>
    </row>
    <row r="10" spans="1:5" ht="12.75">
      <c r="A10" s="9" t="s">
        <v>31</v>
      </c>
      <c r="B10" s="9" t="s">
        <v>2</v>
      </c>
      <c r="C10" s="5"/>
      <c r="D10" s="11">
        <v>35.58</v>
      </c>
      <c r="E10" s="14">
        <f t="shared" si="0"/>
        <v>426.96</v>
      </c>
    </row>
    <row r="11" spans="1:5" ht="12.75">
      <c r="A11" s="9" t="s">
        <v>15</v>
      </c>
      <c r="B11" s="9" t="s">
        <v>2</v>
      </c>
      <c r="C11" s="5"/>
      <c r="D11" s="11">
        <v>35.58</v>
      </c>
      <c r="E11" s="14">
        <f t="shared" si="0"/>
        <v>426.96</v>
      </c>
    </row>
    <row r="12" spans="1:5" ht="12.75">
      <c r="A12" s="9" t="s">
        <v>16</v>
      </c>
      <c r="B12" s="9" t="s">
        <v>2</v>
      </c>
      <c r="C12" s="5"/>
      <c r="D12" s="11">
        <v>35.58</v>
      </c>
      <c r="E12" s="14">
        <f t="shared" si="0"/>
        <v>426.96</v>
      </c>
    </row>
    <row r="13" spans="1:5" ht="12.75">
      <c r="A13" s="9" t="s">
        <v>17</v>
      </c>
      <c r="B13" s="9" t="s">
        <v>2</v>
      </c>
      <c r="C13" s="5"/>
      <c r="D13" s="11">
        <v>35.58</v>
      </c>
      <c r="E13" s="14">
        <f t="shared" si="0"/>
        <v>426.96</v>
      </c>
    </row>
    <row r="14" spans="1:5" ht="12.75">
      <c r="A14" s="9" t="s">
        <v>18</v>
      </c>
      <c r="B14" s="9" t="s">
        <v>3</v>
      </c>
      <c r="C14" s="5">
        <v>463.71</v>
      </c>
      <c r="D14" s="11">
        <v>41.46</v>
      </c>
      <c r="E14" s="14">
        <f t="shared" si="0"/>
        <v>497.52</v>
      </c>
    </row>
    <row r="15" spans="1:5" ht="12.75">
      <c r="A15" s="9" t="s">
        <v>19</v>
      </c>
      <c r="B15" s="9" t="s">
        <v>3</v>
      </c>
      <c r="C15" s="5">
        <v>505.92</v>
      </c>
      <c r="D15" s="11">
        <v>41.46</v>
      </c>
      <c r="E15" s="14">
        <f t="shared" si="0"/>
        <v>497.52</v>
      </c>
    </row>
    <row r="16" spans="1:5" ht="12.75">
      <c r="A16" s="9" t="s">
        <v>28</v>
      </c>
      <c r="B16" s="9" t="s">
        <v>3</v>
      </c>
      <c r="C16" s="5"/>
      <c r="D16" s="11">
        <v>41.46</v>
      </c>
      <c r="E16" s="14">
        <f t="shared" si="0"/>
        <v>497.52</v>
      </c>
    </row>
    <row r="17" spans="1:5" ht="12.75">
      <c r="A17" s="9" t="s">
        <v>20</v>
      </c>
      <c r="B17" s="9" t="s">
        <v>3</v>
      </c>
      <c r="C17" s="5"/>
      <c r="D17" s="11">
        <v>41.46</v>
      </c>
      <c r="E17" s="14">
        <f t="shared" si="0"/>
        <v>497.52</v>
      </c>
    </row>
    <row r="18" spans="1:5" ht="12.75">
      <c r="A18" s="9" t="s">
        <v>21</v>
      </c>
      <c r="B18" s="9" t="s">
        <v>3</v>
      </c>
      <c r="C18" s="5"/>
      <c r="D18" s="11">
        <v>41.46</v>
      </c>
      <c r="E18" s="14">
        <f t="shared" si="0"/>
        <v>497.52</v>
      </c>
    </row>
    <row r="19" spans="1:5" ht="12.75">
      <c r="A19" s="14" t="s">
        <v>36</v>
      </c>
      <c r="B19" s="14" t="s">
        <v>3</v>
      </c>
      <c r="C19" s="15"/>
      <c r="D19" s="16">
        <v>41.46</v>
      </c>
      <c r="E19" s="14">
        <f t="shared" si="0"/>
        <v>497.52</v>
      </c>
    </row>
    <row r="20" spans="1:5" ht="12.75">
      <c r="A20" s="14" t="s">
        <v>19</v>
      </c>
      <c r="B20" s="14" t="s">
        <v>3</v>
      </c>
      <c r="C20" s="15"/>
      <c r="D20" s="16">
        <v>41.46</v>
      </c>
      <c r="E20" s="14">
        <f t="shared" si="0"/>
        <v>497.52</v>
      </c>
    </row>
    <row r="21" spans="1:5" ht="12.75">
      <c r="A21" s="9" t="s">
        <v>22</v>
      </c>
      <c r="B21" s="9" t="s">
        <v>3</v>
      </c>
      <c r="C21" s="5"/>
      <c r="D21" s="11">
        <v>41.46</v>
      </c>
      <c r="E21" s="14">
        <f t="shared" si="0"/>
        <v>497.52</v>
      </c>
    </row>
    <row r="22" spans="1:5" ht="12.75">
      <c r="A22" s="9" t="s">
        <v>23</v>
      </c>
      <c r="B22" s="9" t="s">
        <v>3</v>
      </c>
      <c r="C22" s="5"/>
      <c r="D22" s="11">
        <v>41.46</v>
      </c>
      <c r="E22" s="14">
        <f>(D22*9)/36*18+(D22*3)/36*32</f>
        <v>297.13</v>
      </c>
    </row>
    <row r="23" spans="1:5" ht="12.75">
      <c r="A23" s="9" t="s">
        <v>24</v>
      </c>
      <c r="B23" s="9" t="s">
        <v>0</v>
      </c>
      <c r="C23" s="5">
        <v>1037.19</v>
      </c>
      <c r="D23" s="11">
        <v>46.95</v>
      </c>
      <c r="E23" s="14">
        <f t="shared" si="0"/>
        <v>563.4000000000001</v>
      </c>
    </row>
    <row r="24" spans="1:5" ht="12.75">
      <c r="A24" s="9" t="s">
        <v>27</v>
      </c>
      <c r="B24" s="9" t="s">
        <v>0</v>
      </c>
      <c r="C24" s="5"/>
      <c r="D24" s="11">
        <v>46.95</v>
      </c>
      <c r="E24" s="14">
        <f t="shared" si="0"/>
        <v>563.4000000000001</v>
      </c>
    </row>
    <row r="25" spans="1:5" ht="12.75">
      <c r="A25" s="9" t="s">
        <v>26</v>
      </c>
      <c r="B25" s="9" t="s">
        <v>0</v>
      </c>
      <c r="C25" s="5"/>
      <c r="D25" s="11">
        <v>46.95</v>
      </c>
      <c r="E25" s="14">
        <f t="shared" si="0"/>
        <v>563.4000000000001</v>
      </c>
    </row>
    <row r="26" spans="1:5" ht="12.75">
      <c r="A26" s="9" t="s">
        <v>30</v>
      </c>
      <c r="B26" s="9" t="s">
        <v>0</v>
      </c>
      <c r="C26" s="5"/>
      <c r="D26" s="11">
        <v>46.95</v>
      </c>
      <c r="E26" s="14">
        <f t="shared" si="0"/>
        <v>563.4000000000001</v>
      </c>
    </row>
    <row r="27" spans="1:5" ht="12.75">
      <c r="A27" s="9" t="s">
        <v>29</v>
      </c>
      <c r="B27" s="9" t="s">
        <v>0</v>
      </c>
      <c r="C27" s="5"/>
      <c r="D27" s="11">
        <v>46.95</v>
      </c>
      <c r="E27" s="14">
        <f t="shared" si="0"/>
        <v>563.4000000000001</v>
      </c>
    </row>
    <row r="28" spans="1:5" ht="12.75">
      <c r="A28" s="21" t="s">
        <v>40</v>
      </c>
      <c r="B28" s="21"/>
      <c r="C28" s="22"/>
      <c r="D28" s="22" t="s">
        <v>7</v>
      </c>
      <c r="E28" s="22">
        <f>SUM(E4:E27)</f>
        <v>11287.57</v>
      </c>
    </row>
    <row r="31" spans="1:5" ht="12.75">
      <c r="A31" s="33" t="s">
        <v>45</v>
      </c>
      <c r="B31" s="34"/>
      <c r="C31" s="34"/>
      <c r="D31" s="34"/>
      <c r="E31" s="35"/>
    </row>
    <row r="32" spans="1:5" ht="12.75">
      <c r="A32" s="9" t="s">
        <v>4</v>
      </c>
      <c r="B32" s="9" t="s">
        <v>1</v>
      </c>
      <c r="C32" s="9"/>
      <c r="D32" s="9" t="s">
        <v>5</v>
      </c>
      <c r="E32" s="9" t="s">
        <v>6</v>
      </c>
    </row>
    <row r="33" spans="1:5" ht="12.75">
      <c r="A33" s="9" t="s">
        <v>9</v>
      </c>
      <c r="B33" s="9" t="s">
        <v>8</v>
      </c>
      <c r="C33" s="9"/>
      <c r="D33" s="13">
        <v>32.4</v>
      </c>
      <c r="E33" s="14">
        <f>D33*12</f>
        <v>388.79999999999995</v>
      </c>
    </row>
    <row r="34" spans="1:5" ht="12.75">
      <c r="A34" s="9" t="s">
        <v>10</v>
      </c>
      <c r="B34" s="9" t="s">
        <v>8</v>
      </c>
      <c r="C34" s="9"/>
      <c r="D34" s="13">
        <v>32.4</v>
      </c>
      <c r="E34" s="14">
        <f aca="true" t="shared" si="1" ref="E34:E57">D34*12</f>
        <v>388.79999999999995</v>
      </c>
    </row>
    <row r="35" spans="1:5" ht="12.75">
      <c r="A35" s="9" t="s">
        <v>11</v>
      </c>
      <c r="B35" s="9" t="s">
        <v>2</v>
      </c>
      <c r="C35" s="9"/>
      <c r="D35" s="13">
        <v>35.58</v>
      </c>
      <c r="E35" s="14">
        <f t="shared" si="1"/>
        <v>426.96</v>
      </c>
    </row>
    <row r="36" spans="1:5" ht="12.75">
      <c r="A36" s="9" t="s">
        <v>12</v>
      </c>
      <c r="B36" s="9" t="s">
        <v>2</v>
      </c>
      <c r="C36" s="5">
        <v>266.7</v>
      </c>
      <c r="D36" s="11">
        <v>35.58</v>
      </c>
      <c r="E36" s="14">
        <f t="shared" si="1"/>
        <v>426.96</v>
      </c>
    </row>
    <row r="37" spans="1:5" ht="12.75">
      <c r="A37" s="9" t="s">
        <v>13</v>
      </c>
      <c r="B37" s="9" t="s">
        <v>2</v>
      </c>
      <c r="C37" s="5">
        <v>463.71</v>
      </c>
      <c r="D37" s="11">
        <v>35.58</v>
      </c>
      <c r="E37" s="14">
        <f t="shared" si="1"/>
        <v>426.96</v>
      </c>
    </row>
    <row r="38" spans="1:5" ht="12.75">
      <c r="A38" s="9" t="s">
        <v>14</v>
      </c>
      <c r="B38" s="9" t="s">
        <v>2</v>
      </c>
      <c r="C38" s="5"/>
      <c r="D38" s="11">
        <v>35.58</v>
      </c>
      <c r="E38" s="14">
        <f t="shared" si="1"/>
        <v>426.96</v>
      </c>
    </row>
    <row r="39" spans="1:5" ht="12.75">
      <c r="A39" s="9" t="s">
        <v>31</v>
      </c>
      <c r="B39" s="9" t="s">
        <v>2</v>
      </c>
      <c r="C39" s="5"/>
      <c r="D39" s="11">
        <v>35.58</v>
      </c>
      <c r="E39" s="14">
        <f t="shared" si="1"/>
        <v>426.96</v>
      </c>
    </row>
    <row r="40" spans="1:5" ht="12.75">
      <c r="A40" s="9" t="s">
        <v>15</v>
      </c>
      <c r="B40" s="9" t="s">
        <v>2</v>
      </c>
      <c r="C40" s="5"/>
      <c r="D40" s="11">
        <v>35.58</v>
      </c>
      <c r="E40" s="14">
        <f t="shared" si="1"/>
        <v>426.96</v>
      </c>
    </row>
    <row r="41" spans="1:5" ht="12.75">
      <c r="A41" s="9" t="s">
        <v>16</v>
      </c>
      <c r="B41" s="9" t="s">
        <v>2</v>
      </c>
      <c r="C41" s="5"/>
      <c r="D41" s="11">
        <v>35.58</v>
      </c>
      <c r="E41" s="14">
        <f t="shared" si="1"/>
        <v>426.96</v>
      </c>
    </row>
    <row r="42" spans="1:5" ht="12.75">
      <c r="A42" s="9" t="s">
        <v>17</v>
      </c>
      <c r="B42" s="9" t="s">
        <v>2</v>
      </c>
      <c r="C42" s="5"/>
      <c r="D42" s="11">
        <v>35.58</v>
      </c>
      <c r="E42" s="14">
        <f t="shared" si="1"/>
        <v>426.96</v>
      </c>
    </row>
    <row r="43" spans="1:5" ht="12.75">
      <c r="A43" s="9" t="s">
        <v>18</v>
      </c>
      <c r="B43" s="9" t="s">
        <v>3</v>
      </c>
      <c r="C43" s="5">
        <v>463.71</v>
      </c>
      <c r="D43" s="11">
        <v>41.46</v>
      </c>
      <c r="E43" s="14">
        <f t="shared" si="1"/>
        <v>497.52</v>
      </c>
    </row>
    <row r="44" spans="1:5" ht="12.75">
      <c r="A44" s="9" t="s">
        <v>19</v>
      </c>
      <c r="B44" s="9" t="s">
        <v>3</v>
      </c>
      <c r="C44" s="5">
        <v>505.92</v>
      </c>
      <c r="D44" s="11">
        <v>41.46</v>
      </c>
      <c r="E44" s="14">
        <f t="shared" si="1"/>
        <v>497.52</v>
      </c>
    </row>
    <row r="45" spans="1:5" ht="12.75">
      <c r="A45" s="9" t="s">
        <v>28</v>
      </c>
      <c r="B45" s="9" t="s">
        <v>3</v>
      </c>
      <c r="C45" s="5"/>
      <c r="D45" s="11">
        <v>41.46</v>
      </c>
      <c r="E45" s="14">
        <f t="shared" si="1"/>
        <v>497.52</v>
      </c>
    </row>
    <row r="46" spans="1:5" ht="12.75">
      <c r="A46" s="9" t="s">
        <v>20</v>
      </c>
      <c r="B46" s="9" t="s">
        <v>3</v>
      </c>
      <c r="C46" s="5"/>
      <c r="D46" s="11">
        <v>41.46</v>
      </c>
      <c r="E46" s="14">
        <f t="shared" si="1"/>
        <v>497.52</v>
      </c>
    </row>
    <row r="47" spans="1:5" ht="12.75">
      <c r="A47" s="9" t="s">
        <v>21</v>
      </c>
      <c r="B47" s="9" t="s">
        <v>3</v>
      </c>
      <c r="C47" s="5"/>
      <c r="D47" s="11">
        <v>41.46</v>
      </c>
      <c r="E47" s="14">
        <f t="shared" si="1"/>
        <v>497.52</v>
      </c>
    </row>
    <row r="48" spans="1:6" ht="12.75">
      <c r="A48" s="14" t="s">
        <v>36</v>
      </c>
      <c r="B48" s="14" t="s">
        <v>3</v>
      </c>
      <c r="C48" s="15"/>
      <c r="D48" s="16">
        <v>41.46</v>
      </c>
      <c r="E48" s="14">
        <f t="shared" si="1"/>
        <v>497.52</v>
      </c>
      <c r="F48" s="25"/>
    </row>
    <row r="49" spans="1:5" ht="12.75">
      <c r="A49" s="14" t="s">
        <v>19</v>
      </c>
      <c r="B49" s="14" t="s">
        <v>3</v>
      </c>
      <c r="C49" s="15"/>
      <c r="D49" s="16">
        <v>41.46</v>
      </c>
      <c r="E49" s="14">
        <f t="shared" si="1"/>
        <v>497.52</v>
      </c>
    </row>
    <row r="50" spans="1:5" ht="12.75">
      <c r="A50" s="9" t="s">
        <v>22</v>
      </c>
      <c r="B50" s="9" t="s">
        <v>3</v>
      </c>
      <c r="C50" s="5"/>
      <c r="D50" s="11">
        <v>41.46</v>
      </c>
      <c r="E50" s="14">
        <f t="shared" si="1"/>
        <v>497.52</v>
      </c>
    </row>
    <row r="51" spans="1:5" ht="12.75">
      <c r="A51" s="9" t="s">
        <v>23</v>
      </c>
      <c r="B51" s="9" t="s">
        <v>3</v>
      </c>
      <c r="C51" s="5"/>
      <c r="D51" s="11">
        <v>41.46</v>
      </c>
      <c r="E51" s="14">
        <f>(D51*9)/36*18+(D51*3)/36*32</f>
        <v>297.13</v>
      </c>
    </row>
    <row r="52" spans="1:5" ht="12.75">
      <c r="A52" s="9" t="s">
        <v>24</v>
      </c>
      <c r="B52" s="9" t="s">
        <v>0</v>
      </c>
      <c r="C52" s="5">
        <v>1037.19</v>
      </c>
      <c r="D52" s="11">
        <v>46.95</v>
      </c>
      <c r="E52" s="14">
        <f t="shared" si="1"/>
        <v>563.4000000000001</v>
      </c>
    </row>
    <row r="53" spans="1:5" ht="12.75">
      <c r="A53" s="9" t="s">
        <v>27</v>
      </c>
      <c r="B53" s="9" t="s">
        <v>0</v>
      </c>
      <c r="C53" s="5"/>
      <c r="D53" s="11">
        <v>46.95</v>
      </c>
      <c r="E53" s="14">
        <f t="shared" si="1"/>
        <v>563.4000000000001</v>
      </c>
    </row>
    <row r="54" spans="1:5" ht="12.75">
      <c r="A54" s="9" t="s">
        <v>26</v>
      </c>
      <c r="B54" s="9" t="s">
        <v>0</v>
      </c>
      <c r="C54" s="5"/>
      <c r="D54" s="11">
        <v>46.95</v>
      </c>
      <c r="E54" s="14">
        <f t="shared" si="1"/>
        <v>563.4000000000001</v>
      </c>
    </row>
    <row r="55" spans="1:5" ht="12.75">
      <c r="A55" s="9" t="s">
        <v>30</v>
      </c>
      <c r="B55" s="9" t="s">
        <v>0</v>
      </c>
      <c r="C55" s="5"/>
      <c r="D55" s="11">
        <v>46.95</v>
      </c>
      <c r="E55" s="14">
        <f t="shared" si="1"/>
        <v>563.4000000000001</v>
      </c>
    </row>
    <row r="56" spans="1:5" ht="12.75">
      <c r="A56" s="9" t="s">
        <v>47</v>
      </c>
      <c r="B56" s="9" t="s">
        <v>0</v>
      </c>
      <c r="C56" s="5"/>
      <c r="D56" s="11">
        <v>46.95</v>
      </c>
      <c r="E56" s="14">
        <f>D56*9</f>
        <v>422.55</v>
      </c>
    </row>
    <row r="57" spans="1:5" ht="12.75">
      <c r="A57" s="9" t="s">
        <v>29</v>
      </c>
      <c r="B57" s="9" t="s">
        <v>0</v>
      </c>
      <c r="C57" s="5"/>
      <c r="D57" s="11">
        <v>46.95</v>
      </c>
      <c r="E57" s="14">
        <f t="shared" si="1"/>
        <v>563.4000000000001</v>
      </c>
    </row>
    <row r="58" spans="1:5" ht="12.75">
      <c r="A58" s="21" t="s">
        <v>46</v>
      </c>
      <c r="B58" s="21"/>
      <c r="C58" s="22"/>
      <c r="D58" s="22" t="s">
        <v>7</v>
      </c>
      <c r="E58" s="22">
        <f>SUM(E33:E57)</f>
        <v>11710.119999999999</v>
      </c>
    </row>
    <row r="60" ht="12.75">
      <c r="A60" s="26" t="s">
        <v>48</v>
      </c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5.28125" style="0" customWidth="1"/>
    <col min="3" max="3" width="12.7109375" style="0" bestFit="1" customWidth="1"/>
    <col min="4" max="4" width="11.7109375" style="0" customWidth="1"/>
    <col min="5" max="5" width="24.7109375" style="0" customWidth="1"/>
  </cols>
  <sheetData>
    <row r="1" spans="1:5" ht="12.75">
      <c r="A1" s="40" t="s">
        <v>54</v>
      </c>
      <c r="B1" s="40"/>
      <c r="C1" s="40"/>
      <c r="D1" s="40"/>
      <c r="E1" s="40"/>
    </row>
    <row r="2" spans="1:5" ht="12.75">
      <c r="A2" s="33" t="s">
        <v>49</v>
      </c>
      <c r="B2" s="34"/>
      <c r="C2" s="34"/>
      <c r="D2" s="34"/>
      <c r="E2" s="35"/>
    </row>
    <row r="3" spans="1:5" ht="12.75">
      <c r="A3" s="9" t="s">
        <v>4</v>
      </c>
      <c r="B3" s="9" t="s">
        <v>1</v>
      </c>
      <c r="C3" s="9"/>
      <c r="D3" s="9" t="s">
        <v>5</v>
      </c>
      <c r="E3" s="9" t="s">
        <v>6</v>
      </c>
    </row>
    <row r="4" spans="1:5" ht="12.75">
      <c r="A4" s="9" t="s">
        <v>9</v>
      </c>
      <c r="B4" s="9" t="s">
        <v>8</v>
      </c>
      <c r="C4" s="9"/>
      <c r="D4" s="13">
        <v>29.31</v>
      </c>
      <c r="E4" s="14">
        <f>D4*12</f>
        <v>351.71999999999997</v>
      </c>
    </row>
    <row r="5" spans="1:6" ht="12.75">
      <c r="A5" s="9" t="s">
        <v>51</v>
      </c>
      <c r="B5" s="9" t="s">
        <v>8</v>
      </c>
      <c r="C5" s="9"/>
      <c r="D5" s="13">
        <v>29.31</v>
      </c>
      <c r="E5" s="14">
        <f aca="true" t="shared" si="0" ref="E5:E20">D5*12</f>
        <v>351.71999999999997</v>
      </c>
      <c r="F5">
        <f>SUM(E4:E5)</f>
        <v>703.4399999999999</v>
      </c>
    </row>
    <row r="6" spans="1:5" ht="12.75">
      <c r="A6" s="9" t="s">
        <v>11</v>
      </c>
      <c r="B6" s="9" t="s">
        <v>2</v>
      </c>
      <c r="C6" s="9"/>
      <c r="D6" s="13">
        <v>35.58</v>
      </c>
      <c r="E6" s="14">
        <f t="shared" si="0"/>
        <v>426.96</v>
      </c>
    </row>
    <row r="7" spans="1:5" ht="12.75">
      <c r="A7" s="9" t="s">
        <v>12</v>
      </c>
      <c r="B7" s="9" t="s">
        <v>2</v>
      </c>
      <c r="C7" s="5">
        <v>266.7</v>
      </c>
      <c r="D7" s="11">
        <v>35.58</v>
      </c>
      <c r="E7" s="14">
        <f t="shared" si="0"/>
        <v>426.96</v>
      </c>
    </row>
    <row r="8" spans="1:5" ht="12.75">
      <c r="A8" s="9" t="s">
        <v>13</v>
      </c>
      <c r="B8" s="9" t="s">
        <v>2</v>
      </c>
      <c r="C8" s="5">
        <v>463.71</v>
      </c>
      <c r="D8" s="11">
        <v>35.58</v>
      </c>
      <c r="E8" s="14">
        <f t="shared" si="0"/>
        <v>426.96</v>
      </c>
    </row>
    <row r="9" spans="1:5" ht="12.75">
      <c r="A9" s="9" t="s">
        <v>14</v>
      </c>
      <c r="B9" s="9" t="s">
        <v>2</v>
      </c>
      <c r="C9" s="5"/>
      <c r="D9" s="11">
        <v>35.58</v>
      </c>
      <c r="E9" s="14">
        <f t="shared" si="0"/>
        <v>426.96</v>
      </c>
    </row>
    <row r="10" spans="1:5" ht="12.75">
      <c r="A10" s="9" t="s">
        <v>31</v>
      </c>
      <c r="B10" s="9" t="s">
        <v>2</v>
      </c>
      <c r="C10" s="5"/>
      <c r="D10" s="11">
        <v>35.58</v>
      </c>
      <c r="E10" s="14">
        <f t="shared" si="0"/>
        <v>426.96</v>
      </c>
    </row>
    <row r="11" spans="1:5" ht="12.75">
      <c r="A11" s="9" t="s">
        <v>15</v>
      </c>
      <c r="B11" s="9" t="s">
        <v>2</v>
      </c>
      <c r="C11" s="5"/>
      <c r="D11" s="11">
        <v>35.58</v>
      </c>
      <c r="E11" s="14">
        <f t="shared" si="0"/>
        <v>426.96</v>
      </c>
    </row>
    <row r="12" spans="1:5" ht="12.75">
      <c r="A12" s="9" t="s">
        <v>16</v>
      </c>
      <c r="B12" s="9" t="s">
        <v>2</v>
      </c>
      <c r="C12" s="5"/>
      <c r="D12" s="11">
        <v>35.58</v>
      </c>
      <c r="E12" s="14">
        <f t="shared" si="0"/>
        <v>426.96</v>
      </c>
    </row>
    <row r="13" spans="1:6" ht="12.75">
      <c r="A13" s="9" t="s">
        <v>17</v>
      </c>
      <c r="B13" s="9" t="s">
        <v>2</v>
      </c>
      <c r="C13" s="5"/>
      <c r="D13" s="11">
        <v>35.58</v>
      </c>
      <c r="E13" s="14">
        <f t="shared" si="0"/>
        <v>426.96</v>
      </c>
      <c r="F13">
        <f>SUM(E6:E13)</f>
        <v>3415.68</v>
      </c>
    </row>
    <row r="14" spans="1:5" ht="12.75">
      <c r="A14" s="9" t="s">
        <v>18</v>
      </c>
      <c r="B14" s="9" t="s">
        <v>3</v>
      </c>
      <c r="C14" s="5">
        <v>463.71</v>
      </c>
      <c r="D14" s="11">
        <v>41.46</v>
      </c>
      <c r="E14" s="14">
        <f t="shared" si="0"/>
        <v>497.52</v>
      </c>
    </row>
    <row r="15" spans="1:5" ht="12.75">
      <c r="A15" s="9" t="s">
        <v>19</v>
      </c>
      <c r="B15" s="9" t="s">
        <v>3</v>
      </c>
      <c r="C15" s="5">
        <v>505.92</v>
      </c>
      <c r="D15" s="11">
        <v>41.46</v>
      </c>
      <c r="E15" s="14">
        <f t="shared" si="0"/>
        <v>497.52</v>
      </c>
    </row>
    <row r="16" spans="1:5" ht="12.75">
      <c r="A16" s="9" t="s">
        <v>28</v>
      </c>
      <c r="B16" s="9" t="s">
        <v>3</v>
      </c>
      <c r="C16" s="5"/>
      <c r="D16" s="11">
        <v>41.46</v>
      </c>
      <c r="E16" s="14">
        <f t="shared" si="0"/>
        <v>497.52</v>
      </c>
    </row>
    <row r="17" spans="1:5" ht="12.75">
      <c r="A17" s="9" t="s">
        <v>20</v>
      </c>
      <c r="B17" s="9" t="s">
        <v>3</v>
      </c>
      <c r="C17" s="5"/>
      <c r="D17" s="11">
        <v>41.46</v>
      </c>
      <c r="E17" s="14">
        <f t="shared" si="0"/>
        <v>497.52</v>
      </c>
    </row>
    <row r="18" spans="1:5" ht="12.75">
      <c r="A18" s="9" t="s">
        <v>21</v>
      </c>
      <c r="B18" s="9" t="s">
        <v>3</v>
      </c>
      <c r="C18" s="5"/>
      <c r="D18" s="11">
        <v>41.46</v>
      </c>
      <c r="E18" s="14">
        <f t="shared" si="0"/>
        <v>497.52</v>
      </c>
    </row>
    <row r="19" spans="1:5" ht="12.75">
      <c r="A19" s="14" t="s">
        <v>36</v>
      </c>
      <c r="B19" s="14" t="s">
        <v>3</v>
      </c>
      <c r="C19" s="15"/>
      <c r="D19" s="16">
        <v>41.46</v>
      </c>
      <c r="E19" s="14">
        <f t="shared" si="0"/>
        <v>497.52</v>
      </c>
    </row>
    <row r="20" spans="1:5" ht="12.75">
      <c r="A20" s="9" t="s">
        <v>22</v>
      </c>
      <c r="B20" s="9" t="s">
        <v>3</v>
      </c>
      <c r="C20" s="5"/>
      <c r="D20" s="11">
        <v>41.46</v>
      </c>
      <c r="E20" s="14">
        <f t="shared" si="0"/>
        <v>497.52</v>
      </c>
    </row>
    <row r="21" spans="1:6" ht="12.75">
      <c r="A21" s="9" t="s">
        <v>23</v>
      </c>
      <c r="B21" s="9" t="s">
        <v>3</v>
      </c>
      <c r="C21" s="5"/>
      <c r="D21" s="11">
        <v>41.46</v>
      </c>
      <c r="E21" s="14">
        <f>(D21*12)/36*32</f>
        <v>442.24</v>
      </c>
      <c r="F21">
        <f>SUM(E14:E21)</f>
        <v>3924.88</v>
      </c>
    </row>
    <row r="22" spans="1:5" ht="12.75">
      <c r="A22" s="9" t="s">
        <v>24</v>
      </c>
      <c r="B22" s="9" t="s">
        <v>0</v>
      </c>
      <c r="C22" s="5">
        <v>1037.19</v>
      </c>
      <c r="D22" s="11">
        <v>46.95</v>
      </c>
      <c r="E22" s="14">
        <f aca="true" t="shared" si="1" ref="E22:E27">D22*12</f>
        <v>563.4000000000001</v>
      </c>
    </row>
    <row r="23" spans="1:5" ht="12.75">
      <c r="A23" s="9" t="s">
        <v>27</v>
      </c>
      <c r="B23" s="9" t="s">
        <v>0</v>
      </c>
      <c r="C23" s="5"/>
      <c r="D23" s="11">
        <v>46.95</v>
      </c>
      <c r="E23" s="14">
        <f t="shared" si="1"/>
        <v>563.4000000000001</v>
      </c>
    </row>
    <row r="24" spans="1:5" ht="12.75">
      <c r="A24" s="9" t="s">
        <v>26</v>
      </c>
      <c r="B24" s="9" t="s">
        <v>0</v>
      </c>
      <c r="C24" s="5"/>
      <c r="D24" s="11">
        <v>46.95</v>
      </c>
      <c r="E24" s="14">
        <f t="shared" si="1"/>
        <v>563.4000000000001</v>
      </c>
    </row>
    <row r="25" spans="1:5" ht="12.75">
      <c r="A25" s="9" t="s">
        <v>30</v>
      </c>
      <c r="B25" s="9" t="s">
        <v>0</v>
      </c>
      <c r="C25" s="5"/>
      <c r="D25" s="11">
        <v>46.95</v>
      </c>
      <c r="E25" s="14">
        <f t="shared" si="1"/>
        <v>563.4000000000001</v>
      </c>
    </row>
    <row r="26" spans="1:5" ht="12.75">
      <c r="A26" s="9" t="s">
        <v>47</v>
      </c>
      <c r="B26" s="9" t="s">
        <v>0</v>
      </c>
      <c r="C26" s="5"/>
      <c r="D26" s="11">
        <v>46.95</v>
      </c>
      <c r="E26" s="14">
        <f t="shared" si="1"/>
        <v>563.4000000000001</v>
      </c>
    </row>
    <row r="27" spans="1:6" ht="12.75">
      <c r="A27" s="9" t="s">
        <v>29</v>
      </c>
      <c r="B27" s="9" t="s">
        <v>0</v>
      </c>
      <c r="C27" s="5"/>
      <c r="D27" s="11">
        <v>46.95</v>
      </c>
      <c r="E27" s="14">
        <f t="shared" si="1"/>
        <v>563.4000000000001</v>
      </c>
      <c r="F27">
        <f>SUM(E22:E27)</f>
        <v>3380.4000000000005</v>
      </c>
    </row>
    <row r="28" spans="1:5" ht="12.75">
      <c r="A28" s="21" t="s">
        <v>40</v>
      </c>
      <c r="B28" s="21"/>
      <c r="C28" s="22"/>
      <c r="D28" s="22" t="s">
        <v>7</v>
      </c>
      <c r="E28" s="22">
        <f>SUM(E4:E27)</f>
        <v>11424.4</v>
      </c>
    </row>
    <row r="31" spans="1:5" ht="12.75">
      <c r="A31" s="33" t="s">
        <v>53</v>
      </c>
      <c r="B31" s="34"/>
      <c r="C31" s="34"/>
      <c r="D31" s="34"/>
      <c r="E31" s="35"/>
    </row>
    <row r="32" spans="1:5" ht="12.75">
      <c r="A32" s="9" t="s">
        <v>4</v>
      </c>
      <c r="B32" s="9" t="s">
        <v>1</v>
      </c>
      <c r="C32" s="9"/>
      <c r="D32" s="9" t="s">
        <v>5</v>
      </c>
      <c r="E32" s="9" t="s">
        <v>6</v>
      </c>
    </row>
    <row r="33" spans="1:5" ht="12.75">
      <c r="A33" s="9" t="s">
        <v>9</v>
      </c>
      <c r="B33" s="9" t="s">
        <v>8</v>
      </c>
      <c r="C33" s="9"/>
      <c r="D33" s="13">
        <v>29.31</v>
      </c>
      <c r="E33" s="14">
        <f>D33*12/2</f>
        <v>175.85999999999999</v>
      </c>
    </row>
    <row r="34" spans="1:5" ht="12.75">
      <c r="A34" s="9" t="s">
        <v>51</v>
      </c>
      <c r="B34" s="9" t="s">
        <v>8</v>
      </c>
      <c r="C34" s="9"/>
      <c r="D34" s="13">
        <v>29.31</v>
      </c>
      <c r="E34" s="14">
        <f aca="true" t="shared" si="2" ref="E34:E49">D34*12</f>
        <v>351.71999999999997</v>
      </c>
    </row>
    <row r="35" spans="1:5" ht="12.75">
      <c r="A35" s="9" t="s">
        <v>11</v>
      </c>
      <c r="B35" s="9" t="s">
        <v>2</v>
      </c>
      <c r="C35" s="9"/>
      <c r="D35" s="13">
        <v>35.58</v>
      </c>
      <c r="E35" s="14">
        <f t="shared" si="2"/>
        <v>426.96</v>
      </c>
    </row>
    <row r="36" spans="1:5" ht="12.75">
      <c r="A36" s="9" t="s">
        <v>12</v>
      </c>
      <c r="B36" s="9" t="s">
        <v>2</v>
      </c>
      <c r="C36" s="5">
        <v>266.7</v>
      </c>
      <c r="D36" s="11">
        <v>35.58</v>
      </c>
      <c r="E36" s="14">
        <f t="shared" si="2"/>
        <v>426.96</v>
      </c>
    </row>
    <row r="37" spans="1:5" ht="12.75">
      <c r="A37" s="9" t="s">
        <v>13</v>
      </c>
      <c r="B37" s="9" t="s">
        <v>2</v>
      </c>
      <c r="C37" s="5">
        <v>463.71</v>
      </c>
      <c r="D37" s="11">
        <v>35.58</v>
      </c>
      <c r="E37" s="14">
        <f t="shared" si="2"/>
        <v>426.96</v>
      </c>
    </row>
    <row r="38" spans="1:5" ht="12.75">
      <c r="A38" s="9" t="s">
        <v>14</v>
      </c>
      <c r="B38" s="9" t="s">
        <v>2</v>
      </c>
      <c r="C38" s="5"/>
      <c r="D38" s="11">
        <v>35.58</v>
      </c>
      <c r="E38" s="14">
        <f t="shared" si="2"/>
        <v>426.96</v>
      </c>
    </row>
    <row r="39" spans="1:5" ht="12.75">
      <c r="A39" s="9" t="s">
        <v>31</v>
      </c>
      <c r="B39" s="9" t="s">
        <v>2</v>
      </c>
      <c r="C39" s="5"/>
      <c r="D39" s="11">
        <v>35.58</v>
      </c>
      <c r="E39" s="14">
        <f t="shared" si="2"/>
        <v>426.96</v>
      </c>
    </row>
    <row r="40" spans="1:5" ht="12.75">
      <c r="A40" s="9" t="s">
        <v>15</v>
      </c>
      <c r="B40" s="9" t="s">
        <v>2</v>
      </c>
      <c r="C40" s="5"/>
      <c r="D40" s="11">
        <v>35.58</v>
      </c>
      <c r="E40" s="14">
        <f t="shared" si="2"/>
        <v>426.96</v>
      </c>
    </row>
    <row r="41" spans="1:5" ht="12.75">
      <c r="A41" s="9" t="s">
        <v>16</v>
      </c>
      <c r="B41" s="9" t="s">
        <v>2</v>
      </c>
      <c r="C41" s="5"/>
      <c r="D41" s="11">
        <v>35.58</v>
      </c>
      <c r="E41" s="14">
        <f t="shared" si="2"/>
        <v>426.96</v>
      </c>
    </row>
    <row r="42" spans="1:5" ht="12.75">
      <c r="A42" s="9" t="s">
        <v>17</v>
      </c>
      <c r="B42" s="9" t="s">
        <v>2</v>
      </c>
      <c r="C42" s="5"/>
      <c r="D42" s="11">
        <v>35.58</v>
      </c>
      <c r="E42" s="14">
        <f t="shared" si="2"/>
        <v>426.96</v>
      </c>
    </row>
    <row r="43" spans="1:5" ht="12.75">
      <c r="A43" s="9" t="s">
        <v>18</v>
      </c>
      <c r="B43" s="9" t="s">
        <v>3</v>
      </c>
      <c r="C43" s="5">
        <v>463.71</v>
      </c>
      <c r="D43" s="11">
        <v>41.46</v>
      </c>
      <c r="E43" s="14">
        <f t="shared" si="2"/>
        <v>497.52</v>
      </c>
    </row>
    <row r="44" spans="1:5" ht="12.75">
      <c r="A44" s="9" t="s">
        <v>19</v>
      </c>
      <c r="B44" s="9" t="s">
        <v>3</v>
      </c>
      <c r="C44" s="5">
        <v>505.92</v>
      </c>
      <c r="D44" s="11">
        <v>41.46</v>
      </c>
      <c r="E44" s="14">
        <f t="shared" si="2"/>
        <v>497.52</v>
      </c>
    </row>
    <row r="45" spans="1:5" ht="12.75">
      <c r="A45" s="9" t="s">
        <v>28</v>
      </c>
      <c r="B45" s="9" t="s">
        <v>3</v>
      </c>
      <c r="C45" s="5"/>
      <c r="D45" s="11">
        <v>41.46</v>
      </c>
      <c r="E45" s="14">
        <f t="shared" si="2"/>
        <v>497.52</v>
      </c>
    </row>
    <row r="46" spans="1:5" ht="12.75">
      <c r="A46" s="9" t="s">
        <v>20</v>
      </c>
      <c r="B46" s="9" t="s">
        <v>3</v>
      </c>
      <c r="C46" s="5"/>
      <c r="D46" s="11">
        <v>41.46</v>
      </c>
      <c r="E46" s="14">
        <f t="shared" si="2"/>
        <v>497.52</v>
      </c>
    </row>
    <row r="47" spans="1:5" ht="12.75">
      <c r="A47" s="9" t="s">
        <v>21</v>
      </c>
      <c r="B47" s="9" t="s">
        <v>3</v>
      </c>
      <c r="C47" s="5"/>
      <c r="D47" s="11">
        <v>41.46</v>
      </c>
      <c r="E47" s="14">
        <f t="shared" si="2"/>
        <v>497.52</v>
      </c>
    </row>
    <row r="48" spans="1:6" ht="12.75">
      <c r="A48" s="14" t="s">
        <v>36</v>
      </c>
      <c r="B48" s="14" t="s">
        <v>3</v>
      </c>
      <c r="C48" s="15"/>
      <c r="D48" s="16">
        <v>41.46</v>
      </c>
      <c r="E48" s="14">
        <f t="shared" si="2"/>
        <v>497.52</v>
      </c>
      <c r="F48" s="25"/>
    </row>
    <row r="49" spans="1:5" ht="12.75">
      <c r="A49" s="9" t="s">
        <v>22</v>
      </c>
      <c r="B49" s="9" t="s">
        <v>3</v>
      </c>
      <c r="C49" s="5"/>
      <c r="D49" s="11">
        <v>41.46</v>
      </c>
      <c r="E49" s="14">
        <f t="shared" si="2"/>
        <v>497.52</v>
      </c>
    </row>
    <row r="50" spans="1:5" ht="12.75">
      <c r="A50" s="9" t="s">
        <v>23</v>
      </c>
      <c r="B50" s="9" t="s">
        <v>3</v>
      </c>
      <c r="C50" s="5"/>
      <c r="D50" s="11">
        <v>41.46</v>
      </c>
      <c r="E50" s="14">
        <f>(D50*12)/36*32</f>
        <v>442.24</v>
      </c>
    </row>
    <row r="51" spans="1:5" ht="12.75">
      <c r="A51" s="9" t="s">
        <v>24</v>
      </c>
      <c r="B51" s="9" t="s">
        <v>0</v>
      </c>
      <c r="C51" s="5">
        <v>1037.19</v>
      </c>
      <c r="D51" s="11">
        <v>46.95</v>
      </c>
      <c r="E51" s="14">
        <f aca="true" t="shared" si="3" ref="E51:E56">D51*12</f>
        <v>563.4000000000001</v>
      </c>
    </row>
    <row r="52" spans="1:5" ht="12.75">
      <c r="A52" s="9" t="s">
        <v>27</v>
      </c>
      <c r="B52" s="9" t="s">
        <v>0</v>
      </c>
      <c r="C52" s="5"/>
      <c r="D52" s="11">
        <v>46.95</v>
      </c>
      <c r="E52" s="14">
        <f t="shared" si="3"/>
        <v>563.4000000000001</v>
      </c>
    </row>
    <row r="53" spans="1:5" ht="12.75">
      <c r="A53" s="9" t="s">
        <v>26</v>
      </c>
      <c r="B53" s="9" t="s">
        <v>0</v>
      </c>
      <c r="C53" s="5"/>
      <c r="D53" s="11">
        <v>46.95</v>
      </c>
      <c r="E53" s="14">
        <f t="shared" si="3"/>
        <v>563.4000000000001</v>
      </c>
    </row>
    <row r="54" spans="1:5" ht="12.75">
      <c r="A54" s="9" t="s">
        <v>30</v>
      </c>
      <c r="B54" s="9" t="s">
        <v>0</v>
      </c>
      <c r="C54" s="5"/>
      <c r="D54" s="11">
        <v>46.95</v>
      </c>
      <c r="E54" s="14">
        <f t="shared" si="3"/>
        <v>563.4000000000001</v>
      </c>
    </row>
    <row r="55" spans="1:5" ht="12.75">
      <c r="A55" s="9" t="s">
        <v>47</v>
      </c>
      <c r="B55" s="9" t="s">
        <v>0</v>
      </c>
      <c r="C55" s="5"/>
      <c r="D55" s="11">
        <v>46.95</v>
      </c>
      <c r="E55" s="14">
        <f t="shared" si="3"/>
        <v>563.4000000000001</v>
      </c>
    </row>
    <row r="56" spans="1:5" ht="12.75">
      <c r="A56" s="9" t="s">
        <v>29</v>
      </c>
      <c r="B56" s="9" t="s">
        <v>0</v>
      </c>
      <c r="C56" s="5"/>
      <c r="D56" s="11">
        <v>46.95</v>
      </c>
      <c r="E56" s="14">
        <f t="shared" si="3"/>
        <v>563.4000000000001</v>
      </c>
    </row>
    <row r="57" spans="1:7" ht="12.75">
      <c r="A57" s="21" t="s">
        <v>52</v>
      </c>
      <c r="B57" s="21"/>
      <c r="C57" s="22"/>
      <c r="D57" s="22" t="s">
        <v>7</v>
      </c>
      <c r="E57" s="22">
        <f>SUM(E33:E56)</f>
        <v>11248.54</v>
      </c>
      <c r="G57" s="27"/>
    </row>
    <row r="59" ht="12.75">
      <c r="A59" s="26" t="s">
        <v>50</v>
      </c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60" zoomScalePageLayoutView="0" workbookViewId="0" topLeftCell="A1">
      <selection activeCell="G38" sqref="G38"/>
    </sheetView>
  </sheetViews>
  <sheetFormatPr defaultColWidth="9.140625" defaultRowHeight="12.75"/>
  <cols>
    <col min="1" max="1" width="25.28125" style="0" customWidth="1"/>
    <col min="3" max="3" width="12.7109375" style="0" bestFit="1" customWidth="1"/>
    <col min="4" max="4" width="11.7109375" style="0" customWidth="1"/>
    <col min="5" max="5" width="24.7109375" style="0" customWidth="1"/>
  </cols>
  <sheetData>
    <row r="1" spans="1:5" ht="12.75">
      <c r="A1" s="40" t="s">
        <v>57</v>
      </c>
      <c r="B1" s="40"/>
      <c r="C1" s="40"/>
      <c r="D1" s="40"/>
      <c r="E1" s="40"/>
    </row>
    <row r="2" spans="1:5" ht="12.75">
      <c r="A2" s="33" t="s">
        <v>55</v>
      </c>
      <c r="B2" s="34"/>
      <c r="C2" s="34"/>
      <c r="D2" s="34"/>
      <c r="E2" s="35"/>
    </row>
    <row r="3" spans="1:5" ht="12.75">
      <c r="A3" s="9" t="s">
        <v>4</v>
      </c>
      <c r="B3" s="9" t="s">
        <v>1</v>
      </c>
      <c r="C3" s="9"/>
      <c r="D3" s="9" t="s">
        <v>5</v>
      </c>
      <c r="E3" s="9" t="s">
        <v>6</v>
      </c>
    </row>
    <row r="4" spans="1:6" ht="12.75">
      <c r="A4" s="9" t="s">
        <v>51</v>
      </c>
      <c r="B4" s="9" t="s">
        <v>8</v>
      </c>
      <c r="C4" s="9"/>
      <c r="D4" s="13">
        <v>29.31</v>
      </c>
      <c r="E4" s="14">
        <f aca="true" t="shared" si="0" ref="E4:E19">D4*12</f>
        <v>351.71999999999997</v>
      </c>
      <c r="F4">
        <f>SUM(E4:E4)</f>
        <v>351.71999999999997</v>
      </c>
    </row>
    <row r="5" spans="1:5" ht="12.75">
      <c r="A5" s="9" t="s">
        <v>11</v>
      </c>
      <c r="B5" s="9" t="s">
        <v>2</v>
      </c>
      <c r="C5" s="9"/>
      <c r="D5" s="13">
        <v>35.58</v>
      </c>
      <c r="E5" s="14">
        <f t="shared" si="0"/>
        <v>426.96</v>
      </c>
    </row>
    <row r="6" spans="1:5" ht="12.75">
      <c r="A6" s="9" t="s">
        <v>12</v>
      </c>
      <c r="B6" s="9" t="s">
        <v>2</v>
      </c>
      <c r="C6" s="5">
        <v>266.7</v>
      </c>
      <c r="D6" s="11">
        <v>35.58</v>
      </c>
      <c r="E6" s="14">
        <f t="shared" si="0"/>
        <v>426.96</v>
      </c>
    </row>
    <row r="7" spans="1:5" ht="12.75">
      <c r="A7" s="9" t="s">
        <v>13</v>
      </c>
      <c r="B7" s="9" t="s">
        <v>2</v>
      </c>
      <c r="C7" s="5">
        <v>463.71</v>
      </c>
      <c r="D7" s="11">
        <v>35.58</v>
      </c>
      <c r="E7" s="14">
        <f t="shared" si="0"/>
        <v>426.96</v>
      </c>
    </row>
    <row r="8" spans="1:5" ht="12.75">
      <c r="A8" s="9" t="s">
        <v>14</v>
      </c>
      <c r="B8" s="9" t="s">
        <v>2</v>
      </c>
      <c r="C8" s="5"/>
      <c r="D8" s="11">
        <v>35.58</v>
      </c>
      <c r="E8" s="14">
        <f t="shared" si="0"/>
        <v>426.96</v>
      </c>
    </row>
    <row r="9" spans="1:5" ht="12.75">
      <c r="A9" s="9" t="s">
        <v>31</v>
      </c>
      <c r="B9" s="9" t="s">
        <v>2</v>
      </c>
      <c r="C9" s="5"/>
      <c r="D9" s="11">
        <v>35.58</v>
      </c>
      <c r="E9" s="14">
        <f t="shared" si="0"/>
        <v>426.96</v>
      </c>
    </row>
    <row r="10" spans="1:5" ht="12.75">
      <c r="A10" s="9" t="s">
        <v>15</v>
      </c>
      <c r="B10" s="9" t="s">
        <v>2</v>
      </c>
      <c r="C10" s="5"/>
      <c r="D10" s="11">
        <v>35.58</v>
      </c>
      <c r="E10" s="14">
        <f t="shared" si="0"/>
        <v>426.96</v>
      </c>
    </row>
    <row r="11" spans="1:5" ht="12.75">
      <c r="A11" s="9" t="s">
        <v>16</v>
      </c>
      <c r="B11" s="9" t="s">
        <v>2</v>
      </c>
      <c r="C11" s="5"/>
      <c r="D11" s="11">
        <v>35.58</v>
      </c>
      <c r="E11" s="14">
        <f t="shared" si="0"/>
        <v>426.96</v>
      </c>
    </row>
    <row r="12" spans="1:6" ht="12.75">
      <c r="A12" s="9" t="s">
        <v>17</v>
      </c>
      <c r="B12" s="9" t="s">
        <v>2</v>
      </c>
      <c r="C12" s="5"/>
      <c r="D12" s="11">
        <v>35.58</v>
      </c>
      <c r="E12" s="14">
        <f t="shared" si="0"/>
        <v>426.96</v>
      </c>
      <c r="F12">
        <f>SUM(E5:E12)</f>
        <v>3415.68</v>
      </c>
    </row>
    <row r="13" spans="1:5" ht="12.75">
      <c r="A13" s="9" t="s">
        <v>18</v>
      </c>
      <c r="B13" s="9" t="s">
        <v>3</v>
      </c>
      <c r="C13" s="5">
        <v>463.71</v>
      </c>
      <c r="D13" s="11">
        <v>41.46</v>
      </c>
      <c r="E13" s="14">
        <f t="shared" si="0"/>
        <v>497.52</v>
      </c>
    </row>
    <row r="14" spans="1:5" ht="12.75">
      <c r="A14" s="9" t="s">
        <v>19</v>
      </c>
      <c r="B14" s="9" t="s">
        <v>3</v>
      </c>
      <c r="C14" s="5">
        <v>505.92</v>
      </c>
      <c r="D14" s="11">
        <v>41.46</v>
      </c>
      <c r="E14" s="14">
        <f t="shared" si="0"/>
        <v>497.52</v>
      </c>
    </row>
    <row r="15" spans="1:5" ht="12.75">
      <c r="A15" s="9" t="s">
        <v>28</v>
      </c>
      <c r="B15" s="9" t="s">
        <v>3</v>
      </c>
      <c r="C15" s="5"/>
      <c r="D15" s="11">
        <v>41.46</v>
      </c>
      <c r="E15" s="14">
        <f t="shared" si="0"/>
        <v>497.52</v>
      </c>
    </row>
    <row r="16" spans="1:5" ht="12.75">
      <c r="A16" s="9" t="s">
        <v>20</v>
      </c>
      <c r="B16" s="9" t="s">
        <v>3</v>
      </c>
      <c r="C16" s="5"/>
      <c r="D16" s="11">
        <v>41.46</v>
      </c>
      <c r="E16" s="14">
        <f t="shared" si="0"/>
        <v>497.52</v>
      </c>
    </row>
    <row r="17" spans="1:5" ht="12.75">
      <c r="A17" s="9" t="s">
        <v>21</v>
      </c>
      <c r="B17" s="9" t="s">
        <v>3</v>
      </c>
      <c r="C17" s="5"/>
      <c r="D17" s="11">
        <v>41.46</v>
      </c>
      <c r="E17" s="14">
        <f t="shared" si="0"/>
        <v>497.52</v>
      </c>
    </row>
    <row r="18" spans="1:5" ht="12.75">
      <c r="A18" s="14" t="s">
        <v>36</v>
      </c>
      <c r="B18" s="14" t="s">
        <v>3</v>
      </c>
      <c r="C18" s="15"/>
      <c r="D18" s="16">
        <v>41.46</v>
      </c>
      <c r="E18" s="14">
        <f t="shared" si="0"/>
        <v>497.52</v>
      </c>
    </row>
    <row r="19" spans="1:5" ht="12.75">
      <c r="A19" s="9" t="s">
        <v>22</v>
      </c>
      <c r="B19" s="9" t="s">
        <v>3</v>
      </c>
      <c r="C19" s="5"/>
      <c r="D19" s="11">
        <v>41.46</v>
      </c>
      <c r="E19" s="14">
        <f t="shared" si="0"/>
        <v>497.52</v>
      </c>
    </row>
    <row r="20" spans="1:6" ht="12.75">
      <c r="A20" s="9" t="s">
        <v>23</v>
      </c>
      <c r="B20" s="9" t="s">
        <v>3</v>
      </c>
      <c r="C20" s="5"/>
      <c r="D20" s="11">
        <v>41.46</v>
      </c>
      <c r="E20" s="14">
        <f>(D20*12)/36*32</f>
        <v>442.24</v>
      </c>
      <c r="F20">
        <f>SUM(E13:E20)</f>
        <v>3924.88</v>
      </c>
    </row>
    <row r="21" spans="1:5" ht="12.75">
      <c r="A21" s="9" t="s">
        <v>24</v>
      </c>
      <c r="B21" s="9" t="s">
        <v>0</v>
      </c>
      <c r="C21" s="5">
        <v>1037.19</v>
      </c>
      <c r="D21" s="11">
        <v>46.95</v>
      </c>
      <c r="E21" s="14">
        <f aca="true" t="shared" si="1" ref="E21:E26">D21*12</f>
        <v>563.4000000000001</v>
      </c>
    </row>
    <row r="22" spans="1:5" ht="12.75">
      <c r="A22" s="9" t="s">
        <v>27</v>
      </c>
      <c r="B22" s="9" t="s">
        <v>0</v>
      </c>
      <c r="C22" s="5"/>
      <c r="D22" s="11">
        <v>46.95</v>
      </c>
      <c r="E22" s="14">
        <f t="shared" si="1"/>
        <v>563.4000000000001</v>
      </c>
    </row>
    <row r="23" spans="1:5" ht="12.75">
      <c r="A23" s="9" t="s">
        <v>26</v>
      </c>
      <c r="B23" s="9" t="s">
        <v>0</v>
      </c>
      <c r="C23" s="5"/>
      <c r="D23" s="11">
        <v>46.95</v>
      </c>
      <c r="E23" s="14">
        <f t="shared" si="1"/>
        <v>563.4000000000001</v>
      </c>
    </row>
    <row r="24" spans="1:5" ht="12.75">
      <c r="A24" s="9" t="s">
        <v>30</v>
      </c>
      <c r="B24" s="9" t="s">
        <v>0</v>
      </c>
      <c r="C24" s="5"/>
      <c r="D24" s="11">
        <v>46.95</v>
      </c>
      <c r="E24" s="14">
        <f t="shared" si="1"/>
        <v>563.4000000000001</v>
      </c>
    </row>
    <row r="25" spans="1:5" ht="12.75">
      <c r="A25" s="9" t="s">
        <v>47</v>
      </c>
      <c r="B25" s="9" t="s">
        <v>0</v>
      </c>
      <c r="C25" s="5"/>
      <c r="D25" s="11">
        <v>46.95</v>
      </c>
      <c r="E25" s="14">
        <f t="shared" si="1"/>
        <v>563.4000000000001</v>
      </c>
    </row>
    <row r="26" spans="1:6" ht="12.75">
      <c r="A26" s="9" t="s">
        <v>29</v>
      </c>
      <c r="B26" s="9" t="s">
        <v>0</v>
      </c>
      <c r="C26" s="5"/>
      <c r="D26" s="11">
        <v>46.95</v>
      </c>
      <c r="E26" s="14">
        <f t="shared" si="1"/>
        <v>563.4000000000001</v>
      </c>
      <c r="F26">
        <f>SUM(E21:E26)</f>
        <v>3380.4000000000005</v>
      </c>
    </row>
    <row r="27" spans="1:5" ht="12.75">
      <c r="A27" s="21" t="s">
        <v>52</v>
      </c>
      <c r="B27" s="21"/>
      <c r="C27" s="22"/>
      <c r="D27" s="22" t="s">
        <v>7</v>
      </c>
      <c r="E27" s="32">
        <f>SUM(E4:E26)</f>
        <v>11072.68</v>
      </c>
    </row>
    <row r="30" spans="1:5" ht="12.75">
      <c r="A30" s="33" t="s">
        <v>56</v>
      </c>
      <c r="B30" s="34"/>
      <c r="C30" s="34"/>
      <c r="D30" s="34"/>
      <c r="E30" s="35"/>
    </row>
    <row r="31" spans="1:5" ht="12.75">
      <c r="A31" s="9" t="s">
        <v>4</v>
      </c>
      <c r="B31" s="9" t="s">
        <v>1</v>
      </c>
      <c r="C31" s="9"/>
      <c r="D31" s="9" t="s">
        <v>5</v>
      </c>
      <c r="E31" s="9" t="s">
        <v>6</v>
      </c>
    </row>
    <row r="32" spans="1:5" ht="12.75">
      <c r="A32" s="9" t="s">
        <v>51</v>
      </c>
      <c r="B32" s="9" t="s">
        <v>8</v>
      </c>
      <c r="C32" s="13"/>
      <c r="D32" s="13">
        <v>29.31</v>
      </c>
      <c r="E32" s="28">
        <f aca="true" t="shared" si="2" ref="E32:E47">D32*12</f>
        <v>351.71999999999997</v>
      </c>
    </row>
    <row r="33" spans="1:5" ht="12.75">
      <c r="A33" s="9" t="s">
        <v>11</v>
      </c>
      <c r="B33" s="9" t="s">
        <v>2</v>
      </c>
      <c r="C33" s="13"/>
      <c r="D33" s="13">
        <v>35.58</v>
      </c>
      <c r="E33" s="28">
        <f t="shared" si="2"/>
        <v>426.96</v>
      </c>
    </row>
    <row r="34" spans="1:5" ht="12.75">
      <c r="A34" s="9" t="s">
        <v>12</v>
      </c>
      <c r="B34" s="9" t="s">
        <v>2</v>
      </c>
      <c r="C34" s="29">
        <v>266.7</v>
      </c>
      <c r="D34" s="29">
        <v>35.58</v>
      </c>
      <c r="E34" s="28">
        <f t="shared" si="2"/>
        <v>426.96</v>
      </c>
    </row>
    <row r="35" spans="1:5" ht="12.75">
      <c r="A35" s="9" t="s">
        <v>13</v>
      </c>
      <c r="B35" s="9" t="s">
        <v>2</v>
      </c>
      <c r="C35" s="29">
        <v>463.71</v>
      </c>
      <c r="D35" s="29">
        <v>35.58</v>
      </c>
      <c r="E35" s="28">
        <f t="shared" si="2"/>
        <v>426.96</v>
      </c>
    </row>
    <row r="36" spans="1:5" ht="12.75">
      <c r="A36" s="9" t="s">
        <v>14</v>
      </c>
      <c r="B36" s="9" t="s">
        <v>2</v>
      </c>
      <c r="C36" s="29"/>
      <c r="D36" s="29">
        <v>35.58</v>
      </c>
      <c r="E36" s="28">
        <f t="shared" si="2"/>
        <v>426.96</v>
      </c>
    </row>
    <row r="37" spans="1:5" ht="12.75">
      <c r="A37" s="9" t="s">
        <v>31</v>
      </c>
      <c r="B37" s="9" t="s">
        <v>2</v>
      </c>
      <c r="C37" s="29"/>
      <c r="D37" s="29">
        <v>35.58</v>
      </c>
      <c r="E37" s="28">
        <f t="shared" si="2"/>
        <v>426.96</v>
      </c>
    </row>
    <row r="38" spans="1:5" ht="12.75">
      <c r="A38" s="9" t="s">
        <v>15</v>
      </c>
      <c r="B38" s="9" t="s">
        <v>2</v>
      </c>
      <c r="C38" s="29"/>
      <c r="D38" s="29">
        <v>35.58</v>
      </c>
      <c r="E38" s="28">
        <f t="shared" si="2"/>
        <v>426.96</v>
      </c>
    </row>
    <row r="39" spans="1:5" ht="12.75">
      <c r="A39" s="9" t="s">
        <v>16</v>
      </c>
      <c r="B39" s="9" t="s">
        <v>2</v>
      </c>
      <c r="C39" s="29"/>
      <c r="D39" s="29">
        <v>35.58</v>
      </c>
      <c r="E39" s="28">
        <f t="shared" si="2"/>
        <v>426.96</v>
      </c>
    </row>
    <row r="40" spans="1:5" ht="12.75">
      <c r="A40" s="9" t="s">
        <v>17</v>
      </c>
      <c r="B40" s="9" t="s">
        <v>2</v>
      </c>
      <c r="C40" s="29"/>
      <c r="D40" s="29">
        <v>35.58</v>
      </c>
      <c r="E40" s="28">
        <f t="shared" si="2"/>
        <v>426.96</v>
      </c>
    </row>
    <row r="41" spans="1:5" ht="12.75">
      <c r="A41" s="9" t="s">
        <v>18</v>
      </c>
      <c r="B41" s="9" t="s">
        <v>3</v>
      </c>
      <c r="C41" s="29">
        <v>463.71</v>
      </c>
      <c r="D41" s="29">
        <v>41.46</v>
      </c>
      <c r="E41" s="28">
        <f t="shared" si="2"/>
        <v>497.52</v>
      </c>
    </row>
    <row r="42" spans="1:5" ht="12.75">
      <c r="A42" s="9" t="s">
        <v>19</v>
      </c>
      <c r="B42" s="9" t="s">
        <v>3</v>
      </c>
      <c r="C42" s="29">
        <v>505.92</v>
      </c>
      <c r="D42" s="29">
        <v>41.46</v>
      </c>
      <c r="E42" s="28">
        <f t="shared" si="2"/>
        <v>497.52</v>
      </c>
    </row>
    <row r="43" spans="1:5" ht="12.75">
      <c r="A43" s="9" t="s">
        <v>28</v>
      </c>
      <c r="B43" s="9" t="s">
        <v>3</v>
      </c>
      <c r="C43" s="29"/>
      <c r="D43" s="29">
        <v>41.46</v>
      </c>
      <c r="E43" s="28">
        <f t="shared" si="2"/>
        <v>497.52</v>
      </c>
    </row>
    <row r="44" spans="1:5" ht="12.75">
      <c r="A44" s="9" t="s">
        <v>20</v>
      </c>
      <c r="B44" s="9" t="s">
        <v>3</v>
      </c>
      <c r="C44" s="29"/>
      <c r="D44" s="29">
        <v>41.46</v>
      </c>
      <c r="E44" s="28">
        <f t="shared" si="2"/>
        <v>497.52</v>
      </c>
    </row>
    <row r="45" spans="1:5" ht="12.75">
      <c r="A45" s="9" t="s">
        <v>21</v>
      </c>
      <c r="B45" s="9" t="s">
        <v>3</v>
      </c>
      <c r="C45" s="29"/>
      <c r="D45" s="29">
        <v>41.46</v>
      </c>
      <c r="E45" s="28">
        <f t="shared" si="2"/>
        <v>497.52</v>
      </c>
    </row>
    <row r="46" spans="1:6" ht="12.75">
      <c r="A46" s="14" t="s">
        <v>36</v>
      </c>
      <c r="B46" s="14" t="s">
        <v>3</v>
      </c>
      <c r="C46" s="30"/>
      <c r="D46" s="30">
        <v>41.46</v>
      </c>
      <c r="E46" s="28">
        <f t="shared" si="2"/>
        <v>497.52</v>
      </c>
      <c r="F46" s="25"/>
    </row>
    <row r="47" spans="1:5" ht="12.75">
      <c r="A47" s="9" t="s">
        <v>22</v>
      </c>
      <c r="B47" s="9" t="s">
        <v>3</v>
      </c>
      <c r="C47" s="29"/>
      <c r="D47" s="29">
        <v>41.46</v>
      </c>
      <c r="E47" s="28">
        <f t="shared" si="2"/>
        <v>497.52</v>
      </c>
    </row>
    <row r="48" spans="1:5" ht="12.75">
      <c r="A48" s="9" t="s">
        <v>23</v>
      </c>
      <c r="B48" s="9" t="s">
        <v>3</v>
      </c>
      <c r="C48" s="29"/>
      <c r="D48" s="29">
        <v>41.46</v>
      </c>
      <c r="E48" s="28">
        <f>(D48*12)/36*32</f>
        <v>442.24</v>
      </c>
    </row>
    <row r="49" spans="1:5" ht="12.75">
      <c r="A49" s="9" t="s">
        <v>24</v>
      </c>
      <c r="B49" s="9" t="s">
        <v>0</v>
      </c>
      <c r="C49" s="29">
        <v>1037.19</v>
      </c>
      <c r="D49" s="29">
        <v>46.95</v>
      </c>
      <c r="E49" s="28">
        <f aca="true" t="shared" si="3" ref="E49:E54">D49*12</f>
        <v>563.4000000000001</v>
      </c>
    </row>
    <row r="50" spans="1:5" ht="12.75">
      <c r="A50" s="9" t="s">
        <v>27</v>
      </c>
      <c r="B50" s="9" t="s">
        <v>0</v>
      </c>
      <c r="C50" s="29"/>
      <c r="D50" s="29">
        <v>46.95</v>
      </c>
      <c r="E50" s="28">
        <f t="shared" si="3"/>
        <v>563.4000000000001</v>
      </c>
    </row>
    <row r="51" spans="1:5" ht="12.75">
      <c r="A51" s="9" t="s">
        <v>26</v>
      </c>
      <c r="B51" s="9" t="s">
        <v>0</v>
      </c>
      <c r="C51" s="29"/>
      <c r="D51" s="29">
        <v>46.95</v>
      </c>
      <c r="E51" s="28">
        <f t="shared" si="3"/>
        <v>563.4000000000001</v>
      </c>
    </row>
    <row r="52" spans="1:5" ht="12.75">
      <c r="A52" s="9" t="s">
        <v>30</v>
      </c>
      <c r="B52" s="9" t="s">
        <v>0</v>
      </c>
      <c r="C52" s="29"/>
      <c r="D52" s="29">
        <v>46.95</v>
      </c>
      <c r="E52" s="28">
        <f t="shared" si="3"/>
        <v>563.4000000000001</v>
      </c>
    </row>
    <row r="53" spans="1:5" ht="12.75">
      <c r="A53" s="9" t="s">
        <v>47</v>
      </c>
      <c r="B53" s="9" t="s">
        <v>0</v>
      </c>
      <c r="C53" s="29"/>
      <c r="D53" s="29">
        <v>46.95</v>
      </c>
      <c r="E53" s="28">
        <f t="shared" si="3"/>
        <v>563.4000000000001</v>
      </c>
    </row>
    <row r="54" spans="1:5" ht="12.75">
      <c r="A54" s="9" t="s">
        <v>29</v>
      </c>
      <c r="B54" s="9" t="s">
        <v>0</v>
      </c>
      <c r="C54" s="29"/>
      <c r="D54" s="29">
        <v>46.95</v>
      </c>
      <c r="E54" s="28">
        <f t="shared" si="3"/>
        <v>563.4000000000001</v>
      </c>
    </row>
    <row r="55" spans="1:7" ht="12.75">
      <c r="A55" s="21" t="s">
        <v>52</v>
      </c>
      <c r="B55" s="21"/>
      <c r="C55" s="31"/>
      <c r="D55" s="31" t="s">
        <v>7</v>
      </c>
      <c r="E55" s="22">
        <f>SUM(E32:E54)</f>
        <v>11072.68</v>
      </c>
      <c r="G55" s="27"/>
    </row>
    <row r="57" ht="12.75">
      <c r="A57" s="26" t="s">
        <v>50</v>
      </c>
    </row>
  </sheetData>
  <sheetProtection/>
  <mergeCells count="3">
    <mergeCell ref="A1:E1"/>
    <mergeCell ref="A2:E2"/>
    <mergeCell ref="A30:E30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simaxis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indennità comparto 2005</dc:title>
  <dc:subject/>
  <dc:creator>Claudio Demartis</dc:creator>
  <cp:keywords/>
  <dc:description/>
  <cp:lastModifiedBy>PaolaPilloni</cp:lastModifiedBy>
  <cp:lastPrinted>2014-02-03T11:26:31Z</cp:lastPrinted>
  <dcterms:created xsi:type="dcterms:W3CDTF">2004-03-26T10:52:18Z</dcterms:created>
  <dcterms:modified xsi:type="dcterms:W3CDTF">2014-02-03T11:26:34Z</dcterms:modified>
  <cp:category/>
  <cp:version/>
  <cp:contentType/>
  <cp:contentStatus/>
</cp:coreProperties>
</file>