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Foglio1" sheetId="1" r:id="rId1"/>
    <sheet name="Foglio2" sheetId="2" r:id="rId2"/>
    <sheet name="Foglio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<sst xmlns="http://schemas.openxmlformats.org/spreadsheetml/2006/main" count="42" uniqueCount="35">
  <si>
    <t>Mensile</t>
  </si>
  <si>
    <t>Annuale</t>
  </si>
  <si>
    <t>Progress. mensile</t>
  </si>
  <si>
    <t>Totale</t>
  </si>
  <si>
    <t>capitoli</t>
  </si>
  <si>
    <t>Nominativo</t>
  </si>
  <si>
    <t>Progr.</t>
  </si>
  <si>
    <t>Tabellare iniziale/12</t>
  </si>
  <si>
    <t>Tabellare finale/12</t>
  </si>
  <si>
    <t>A1&gt;A2</t>
  </si>
  <si>
    <t>Scanu</t>
  </si>
  <si>
    <t>Diana</t>
  </si>
  <si>
    <t>B1&gt;B2</t>
  </si>
  <si>
    <t>Casula</t>
  </si>
  <si>
    <t>B3&gt;B4</t>
  </si>
  <si>
    <t>Meli</t>
  </si>
  <si>
    <t>Cossa</t>
  </si>
  <si>
    <t>Melis</t>
  </si>
  <si>
    <t>C1&gt;C2</t>
  </si>
  <si>
    <t>Perra</t>
  </si>
  <si>
    <t>Coghe</t>
  </si>
  <si>
    <t>Atzeni</t>
  </si>
  <si>
    <t>Piras</t>
  </si>
  <si>
    <t>Piga</t>
  </si>
  <si>
    <t>C1&gt;C3</t>
  </si>
  <si>
    <t>C1&gt;C5</t>
  </si>
  <si>
    <t>Abis</t>
  </si>
  <si>
    <t>D1&gt;D2</t>
  </si>
  <si>
    <t>Lombardo</t>
  </si>
  <si>
    <t>Serra</t>
  </si>
  <si>
    <t>D1&gt;D3</t>
  </si>
  <si>
    <t xml:space="preserve">Pilloni </t>
  </si>
  <si>
    <t>Progress. orizzontali *13 mensilità</t>
  </si>
  <si>
    <t>COSTO PROGRESSIONI 2015 (SENZA DETRAZIONE INCREMENTI)</t>
  </si>
  <si>
    <t>ALLEGATO 3 DET. SERVIZIO FINANZIARIO N.38 DEL 21/04/2015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</si>
</sst>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:G1"/>
    </sheetView>
  </sheetViews>
  <sheetFormatPr defaultColWidth="10.8515625" defaultRowHeight="12.75"/>
  <cols>
    <col min="1" max="1" width="16.421875" style="0" customWidth="1"/>
    <col min="2" max="2" width="6.8515625" style="0" customWidth="1"/>
    <col min="3" max="3" width="10.7109375" style="0" customWidth="1"/>
    <col min="4" max="4" width="10.140625" style="0" customWidth="1"/>
    <col min="5" max="5" width="9.57421875" style="0" customWidth="1"/>
    <col min="6" max="6" width="12.28125" style="0" customWidth="1"/>
    <col min="7" max="7" width="11.8515625" style="0" customWidth="1"/>
  </cols>
  <sheetData>
    <row r="1" spans="1:7" ht="12.75">
      <c r="A1" s="19" t="s">
        <v>34</v>
      </c>
      <c r="B1" s="19"/>
      <c r="C1" s="19"/>
      <c r="D1" s="19"/>
      <c r="E1" s="19"/>
      <c r="F1" s="19"/>
      <c r="G1" s="19"/>
    </row>
    <row r="2" spans="1:10" ht="18">
      <c r="A2" s="16" t="s">
        <v>33</v>
      </c>
      <c r="B2" s="17"/>
      <c r="C2" s="17"/>
      <c r="D2" s="17"/>
      <c r="E2" s="17"/>
      <c r="F2" s="17"/>
      <c r="G2" s="18"/>
      <c r="H2" s="1"/>
      <c r="I2" s="1"/>
      <c r="J2" s="1"/>
    </row>
    <row r="3" spans="1:10" ht="12.75">
      <c r="A3" s="2"/>
      <c r="B3" s="2"/>
      <c r="C3" s="2"/>
      <c r="D3" s="2"/>
      <c r="E3" s="11" t="s">
        <v>0</v>
      </c>
      <c r="F3" s="11" t="s">
        <v>1</v>
      </c>
      <c r="G3" s="3"/>
      <c r="H3" s="1"/>
      <c r="I3" s="1"/>
      <c r="J3" s="1"/>
    </row>
    <row r="4" spans="1:10" ht="51">
      <c r="A4" s="10" t="s">
        <v>5</v>
      </c>
      <c r="B4" s="4" t="s">
        <v>6</v>
      </c>
      <c r="C4" s="4" t="s">
        <v>7</v>
      </c>
      <c r="D4" s="4" t="s">
        <v>8</v>
      </c>
      <c r="E4" s="10" t="s">
        <v>2</v>
      </c>
      <c r="F4" s="10" t="s">
        <v>32</v>
      </c>
      <c r="G4" s="10" t="s">
        <v>4</v>
      </c>
      <c r="H4" s="6"/>
      <c r="I4" s="7"/>
      <c r="J4" s="8"/>
    </row>
    <row r="5" spans="1:10" ht="12.75">
      <c r="A5" s="2" t="s">
        <v>10</v>
      </c>
      <c r="B5" s="2" t="s">
        <v>9</v>
      </c>
      <c r="C5" s="2">
        <f>16314.57/12</f>
        <v>1359.5475</v>
      </c>
      <c r="D5" s="2">
        <f>16533.95/12</f>
        <v>1377.8291666666667</v>
      </c>
      <c r="E5" s="2">
        <f aca="true" t="shared" si="0" ref="E5:E20">+D5-C5</f>
        <v>18.28166666666675</v>
      </c>
      <c r="F5" s="12">
        <f>+E5*13</f>
        <v>237.66166666666777</v>
      </c>
      <c r="G5" s="5"/>
      <c r="H5" s="1"/>
      <c r="I5" s="1"/>
      <c r="J5" s="1"/>
    </row>
    <row r="6" spans="1:10" ht="12.75">
      <c r="A6" s="2" t="s">
        <v>11</v>
      </c>
      <c r="B6" s="2" t="s">
        <v>12</v>
      </c>
      <c r="C6" s="2">
        <f>17244.71/12</f>
        <v>1437.0591666666667</v>
      </c>
      <c r="D6" s="2">
        <f>17531.61/12</f>
        <v>1460.9675</v>
      </c>
      <c r="E6" s="2">
        <f t="shared" si="0"/>
        <v>23.908333333333303</v>
      </c>
      <c r="F6" s="12">
        <f>E6*13</f>
        <v>310.80833333333294</v>
      </c>
      <c r="G6" s="5"/>
      <c r="H6" s="1"/>
      <c r="I6" s="1"/>
      <c r="J6" s="1"/>
    </row>
    <row r="7" spans="1:10" ht="12.75">
      <c r="A7" s="2" t="s">
        <v>20</v>
      </c>
      <c r="B7" s="2" t="s">
        <v>12</v>
      </c>
      <c r="C7" s="2">
        <f>17244.71/12</f>
        <v>1437.0591666666667</v>
      </c>
      <c r="D7" s="2">
        <f>17531.61/12</f>
        <v>1460.9675</v>
      </c>
      <c r="E7" s="2">
        <f t="shared" si="0"/>
        <v>23.908333333333303</v>
      </c>
      <c r="F7" s="12">
        <f>E7*13</f>
        <v>310.80833333333294</v>
      </c>
      <c r="G7" s="5"/>
      <c r="H7" s="1"/>
      <c r="I7" s="1"/>
      <c r="J7" s="1"/>
    </row>
    <row r="8" spans="1:10" ht="12.75">
      <c r="A8" s="2" t="s">
        <v>13</v>
      </c>
      <c r="B8" s="2" t="s">
        <v>14</v>
      </c>
      <c r="C8" s="2">
        <f>18229.92/12</f>
        <v>1519.1599999999999</v>
      </c>
      <c r="D8" s="2">
        <f>18496.61/12</f>
        <v>1541.3841666666667</v>
      </c>
      <c r="E8" s="2">
        <f t="shared" si="0"/>
        <v>22.22416666666686</v>
      </c>
      <c r="F8" s="12">
        <f aca="true" t="shared" si="1" ref="F8:F15">+E8*13</f>
        <v>288.9141666666692</v>
      </c>
      <c r="G8" s="5"/>
      <c r="H8" s="1"/>
      <c r="I8" s="1"/>
      <c r="J8" s="1"/>
    </row>
    <row r="9" spans="1:10" ht="12.75">
      <c r="A9" s="2" t="s">
        <v>15</v>
      </c>
      <c r="B9" s="2" t="s">
        <v>14</v>
      </c>
      <c r="C9" s="2">
        <f>18229.92/12</f>
        <v>1519.1599999999999</v>
      </c>
      <c r="D9" s="2">
        <f>18496.61/12</f>
        <v>1541.3841666666667</v>
      </c>
      <c r="E9" s="2">
        <f t="shared" si="0"/>
        <v>22.22416666666686</v>
      </c>
      <c r="F9" s="12">
        <f t="shared" si="1"/>
        <v>288.9141666666692</v>
      </c>
      <c r="G9" s="5"/>
      <c r="H9" s="1"/>
      <c r="I9" s="1"/>
      <c r="J9" s="1"/>
    </row>
    <row r="10" spans="1:10" ht="12.75">
      <c r="A10" s="2" t="s">
        <v>16</v>
      </c>
      <c r="B10" s="2" t="s">
        <v>14</v>
      </c>
      <c r="C10" s="2">
        <f>18229.92/12</f>
        <v>1519.1599999999999</v>
      </c>
      <c r="D10" s="2">
        <f>18496.61/12</f>
        <v>1541.3841666666667</v>
      </c>
      <c r="E10" s="2">
        <f t="shared" si="0"/>
        <v>22.22416666666686</v>
      </c>
      <c r="F10" s="12">
        <f t="shared" si="1"/>
        <v>288.9141666666692</v>
      </c>
      <c r="G10" s="5"/>
      <c r="H10" s="1"/>
      <c r="I10" s="1"/>
      <c r="J10" s="1"/>
    </row>
    <row r="11" spans="1:10" ht="12.75">
      <c r="A11" s="2" t="s">
        <v>19</v>
      </c>
      <c r="B11" s="2" t="s">
        <v>14</v>
      </c>
      <c r="C11" s="2">
        <f>18229.92/12</f>
        <v>1519.1599999999999</v>
      </c>
      <c r="D11" s="2">
        <f>18496.61/12</f>
        <v>1541.3841666666667</v>
      </c>
      <c r="E11" s="2">
        <f t="shared" si="0"/>
        <v>22.22416666666686</v>
      </c>
      <c r="F11" s="12">
        <f t="shared" si="1"/>
        <v>288.9141666666692</v>
      </c>
      <c r="G11" s="5"/>
      <c r="H11" s="1"/>
      <c r="I11" s="1"/>
      <c r="J11" s="1"/>
    </row>
    <row r="12" spans="1:10" ht="12.75">
      <c r="A12" s="2" t="s">
        <v>17</v>
      </c>
      <c r="B12" s="2" t="s">
        <v>18</v>
      </c>
      <c r="C12" s="2">
        <f>19454.15/12</f>
        <v>1621.1791666666668</v>
      </c>
      <c r="D12" s="2">
        <f>19917.86/12</f>
        <v>1659.8216666666667</v>
      </c>
      <c r="E12" s="2">
        <f t="shared" si="0"/>
        <v>38.64249999999993</v>
      </c>
      <c r="F12" s="12">
        <f t="shared" si="1"/>
        <v>502.35249999999905</v>
      </c>
      <c r="G12" s="5"/>
      <c r="H12" s="1"/>
      <c r="I12" s="1"/>
      <c r="J12" s="1"/>
    </row>
    <row r="13" spans="1:10" ht="12.75">
      <c r="A13" s="2" t="s">
        <v>21</v>
      </c>
      <c r="B13" s="2" t="s">
        <v>18</v>
      </c>
      <c r="C13" s="2">
        <f>19454.15/12</f>
        <v>1621.1791666666668</v>
      </c>
      <c r="D13" s="2">
        <f>19917.86/12</f>
        <v>1659.8216666666667</v>
      </c>
      <c r="E13" s="2">
        <f t="shared" si="0"/>
        <v>38.64249999999993</v>
      </c>
      <c r="F13" s="12">
        <f t="shared" si="1"/>
        <v>502.35249999999905</v>
      </c>
      <c r="G13" s="5"/>
      <c r="H13" s="1"/>
      <c r="I13" s="1"/>
      <c r="J13" s="1"/>
    </row>
    <row r="14" spans="1:10" ht="12.75">
      <c r="A14" s="2" t="s">
        <v>22</v>
      </c>
      <c r="B14" s="2" t="s">
        <v>18</v>
      </c>
      <c r="C14" s="2">
        <f>19454.15/12</f>
        <v>1621.1791666666668</v>
      </c>
      <c r="D14" s="2">
        <f>19917.86/12</f>
        <v>1659.8216666666667</v>
      </c>
      <c r="E14" s="2">
        <f t="shared" si="0"/>
        <v>38.64249999999993</v>
      </c>
      <c r="F14" s="12">
        <f t="shared" si="1"/>
        <v>502.35249999999905</v>
      </c>
      <c r="G14" s="5"/>
      <c r="H14" s="1"/>
      <c r="I14" s="1"/>
      <c r="J14" s="1"/>
    </row>
    <row r="15" spans="1:10" ht="12.75">
      <c r="A15" s="2" t="s">
        <v>23</v>
      </c>
      <c r="B15" s="2" t="s">
        <v>24</v>
      </c>
      <c r="C15" s="2">
        <f>19454.15/12</f>
        <v>1621.1791666666668</v>
      </c>
      <c r="D15" s="2">
        <f>20472.62/12</f>
        <v>1706.0516666666665</v>
      </c>
      <c r="E15" s="2">
        <f t="shared" si="0"/>
        <v>84.87249999999972</v>
      </c>
      <c r="F15" s="12">
        <f t="shared" si="1"/>
        <v>1103.3424999999963</v>
      </c>
      <c r="G15" s="5"/>
      <c r="H15" s="1"/>
      <c r="I15" s="1"/>
      <c r="J15" s="1"/>
    </row>
    <row r="16" spans="1:10" ht="12.75">
      <c r="A16" s="2" t="s">
        <v>31</v>
      </c>
      <c r="B16" s="2" t="s">
        <v>25</v>
      </c>
      <c r="C16" s="2">
        <f>19454.15/12</f>
        <v>1621.1791666666668</v>
      </c>
      <c r="D16" s="2">
        <f>21901.32/12</f>
        <v>1825.11</v>
      </c>
      <c r="E16" s="2">
        <f t="shared" si="0"/>
        <v>203.9308333333331</v>
      </c>
      <c r="F16" s="12">
        <f>+E16*13</f>
        <v>2651.1008333333302</v>
      </c>
      <c r="G16" s="5"/>
      <c r="H16" s="1"/>
      <c r="I16" s="1"/>
      <c r="J16" s="1"/>
    </row>
    <row r="17" spans="1:10" ht="12.75">
      <c r="A17" s="2" t="s">
        <v>26</v>
      </c>
      <c r="B17" s="2" t="s">
        <v>27</v>
      </c>
      <c r="C17" s="2">
        <f>21166.71/12</f>
        <v>1763.8925</v>
      </c>
      <c r="D17" s="2">
        <f>22203.89/12</f>
        <v>1850.3241666666665</v>
      </c>
      <c r="E17" s="2">
        <f t="shared" si="0"/>
        <v>86.43166666666662</v>
      </c>
      <c r="F17" s="12">
        <f>+E17*13</f>
        <v>1123.611666666666</v>
      </c>
      <c r="G17" s="5"/>
      <c r="H17" s="1"/>
      <c r="I17" s="1"/>
      <c r="J17" s="1"/>
    </row>
    <row r="18" spans="1:10" ht="12.75">
      <c r="A18" s="2" t="s">
        <v>28</v>
      </c>
      <c r="B18" s="2" t="s">
        <v>27</v>
      </c>
      <c r="C18" s="2">
        <f>21166.71/12</f>
        <v>1763.8925</v>
      </c>
      <c r="D18" s="2">
        <f>22203.89/12</f>
        <v>1850.3241666666665</v>
      </c>
      <c r="E18" s="2">
        <f t="shared" si="0"/>
        <v>86.43166666666662</v>
      </c>
      <c r="F18" s="12">
        <f>+E18*13</f>
        <v>1123.611666666666</v>
      </c>
      <c r="G18" s="5"/>
      <c r="H18" s="1"/>
      <c r="I18" s="1"/>
      <c r="J18" s="1"/>
    </row>
    <row r="19" spans="1:10" ht="12.75">
      <c r="A19" s="2" t="s">
        <v>29</v>
      </c>
      <c r="B19" s="2" t="s">
        <v>30</v>
      </c>
      <c r="C19" s="2">
        <f>21166.71/12</f>
        <v>1763.8925</v>
      </c>
      <c r="D19" s="2">
        <f>24338.14/12</f>
        <v>2028.1783333333333</v>
      </c>
      <c r="E19" s="2">
        <f t="shared" si="0"/>
        <v>264.28583333333336</v>
      </c>
      <c r="F19" s="12">
        <f>+E19*13</f>
        <v>3435.7158333333336</v>
      </c>
      <c r="G19" s="5"/>
      <c r="H19" s="1"/>
      <c r="I19" s="1"/>
      <c r="J19" s="1"/>
    </row>
    <row r="20" spans="1:10" ht="12.75">
      <c r="A20" s="13" t="s">
        <v>3</v>
      </c>
      <c r="B20" s="14"/>
      <c r="C20" s="14">
        <f>SUM(C5:C19)</f>
        <v>23707.879166666673</v>
      </c>
      <c r="D20" s="14">
        <f>SUM(D5:D19)</f>
        <v>24704.754166666666</v>
      </c>
      <c r="E20" s="14">
        <f t="shared" si="0"/>
        <v>996.8749999999927</v>
      </c>
      <c r="F20" s="15">
        <f>SUM(F5:F19)</f>
        <v>12959.375</v>
      </c>
      <c r="G20" s="3"/>
      <c r="H20" s="1"/>
      <c r="I20" s="1"/>
      <c r="J20" s="1"/>
    </row>
    <row r="21" spans="1:10" ht="12.75">
      <c r="A21" s="2"/>
      <c r="B21" s="2"/>
      <c r="C21" s="2"/>
      <c r="D21" s="2"/>
      <c r="E21" s="2"/>
      <c r="F21" s="9"/>
      <c r="G21" s="3"/>
      <c r="H21" s="1"/>
      <c r="I21" s="1"/>
      <c r="J21" s="1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Ollastra</dc:creator>
  <cp:keywords/>
  <dc:description/>
  <cp:lastModifiedBy>PaolaPilloni</cp:lastModifiedBy>
  <cp:lastPrinted>2014-02-03T11:23:38Z</cp:lastPrinted>
  <dcterms:created xsi:type="dcterms:W3CDTF">2008-10-30T15:25:06Z</dcterms:created>
  <dcterms:modified xsi:type="dcterms:W3CDTF">2015-04-22T13:28:44Z</dcterms:modified>
  <cp:category/>
  <cp:version/>
  <cp:contentType/>
  <cp:contentStatus/>
</cp:coreProperties>
</file>